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defaultThemeVersion="124226"/>
  <mc:AlternateContent xmlns:mc="http://schemas.openxmlformats.org/markup-compatibility/2006">
    <mc:Choice Requires="x15">
      <x15ac:absPath xmlns:x15ac="http://schemas.microsoft.com/office/spreadsheetml/2010/11/ac" url="H:\AKTUÁLNÍ PROJEKTY\Rocenka 2016\Excely_k_publikaci\"/>
    </mc:Choice>
  </mc:AlternateContent>
  <xr:revisionPtr revIDLastSave="0" documentId="13_ncr:1_{071BD39A-AB35-401B-95FA-12136B90507D}" xr6:coauthVersionLast="40" xr6:coauthVersionMax="40" xr10:uidLastSave="{00000000-0000-0000-0000-000000000000}"/>
  <bookViews>
    <workbookView xWindow="14505" yWindow="-15" windowWidth="14310" windowHeight="12855" tabRatio="877" xr2:uid="{00000000-000D-0000-FFFF-FFFF00000000}"/>
  </bookViews>
  <sheets>
    <sheet name="5.1.1_Tab.1" sheetId="1" r:id="rId1"/>
    <sheet name="5.1.1_Tab.2" sheetId="2" r:id="rId2"/>
    <sheet name="5.1.1_Tab.3" sheetId="3" r:id="rId3"/>
    <sheet name="5.1.1_Tab.4" sheetId="4" r:id="rId4"/>
    <sheet name="5.1.1_Tab.5" sheetId="5" r:id="rId5"/>
    <sheet name="5.1.1_Tab.6" sheetId="6" r:id="rId6"/>
    <sheet name="5.1.1_Tab.7" sheetId="7" r:id="rId7"/>
    <sheet name="5.1.1_Tab.8" sheetId="8" r:id="rId8"/>
    <sheet name="5.1.1_Tab.9" sheetId="9" r:id="rId9"/>
    <sheet name="5.1.1_Tab.10" sheetId="10" r:id="rId10"/>
    <sheet name="5.1.1_Tab.11" sheetId="11" r:id="rId11"/>
    <sheet name="5.1.1_Tab.12" sheetId="12" r:id="rId12"/>
    <sheet name="5.1.1_Tab.13" sheetId="13" r:id="rId13"/>
    <sheet name="5.1.1_Tab.14" sheetId="14" r:id="rId14"/>
    <sheet name="5.1.1_Tab.15" sheetId="15" r:id="rId15"/>
    <sheet name="5.1.1_Tab.16" sheetId="16" r:id="rId16"/>
    <sheet name="5.1.1_Tab.17" sheetId="17" r:id="rId17"/>
    <sheet name="5.1.2_Tab.1-3" sheetId="18" r:id="rId18"/>
  </sheets>
  <definedNames>
    <definedName name="_Toc406678650" localSheetId="1">'5.1.1_Tab.2'!$A$3</definedName>
    <definedName name="_Toc406678652" localSheetId="3">'5.1.1_Tab.4'!$A$1</definedName>
    <definedName name="_Toc406678653" localSheetId="4">'5.1.1_Tab.5'!$A$1</definedName>
    <definedName name="_Toc406678654" localSheetId="5">'5.1.1_Tab.6'!$A$3</definedName>
    <definedName name="_Toc406678655" localSheetId="6">'5.1.1_Tab.7'!$A$1</definedName>
    <definedName name="_Toc406678656" localSheetId="7">'5.1.1_Tab.8'!$A$1</definedName>
    <definedName name="_Toc406678657" localSheetId="8">'5.1.1_Tab.9'!$A$1</definedName>
    <definedName name="_Toc406678658" localSheetId="9">'5.1.1_Tab.10'!$A$1</definedName>
    <definedName name="_Toc406678659" localSheetId="10">'5.1.1_Tab.11'!$A$1</definedName>
    <definedName name="_Toc406678661" localSheetId="12">'5.1.1_Tab.13'!$A$1</definedName>
    <definedName name="_Toc406678662" localSheetId="13">'5.1.1_Tab.14'!$A$1</definedName>
    <definedName name="_Toc406678663" localSheetId="14">'5.1.1_Tab.15'!$A$1</definedName>
    <definedName name="_Toc406678664" localSheetId="15">'5.1.1_Tab.16'!$A$1</definedName>
    <definedName name="_Toc406678665" localSheetId="16">'5.1.1_Tab.17'!$A$1</definedName>
    <definedName name="_Toc406678667" localSheetId="17">'5.1.2_Tab.1-3'!$A$1</definedName>
    <definedName name="_Toc406678668" localSheetId="17">'5.1.2_Tab.1-3'!$A$7</definedName>
    <definedName name="_Toc406678669" localSheetId="17">'5.1.2_Tab.1-3'!$A$13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8" i="1" l="1"/>
  <c r="J9" i="1"/>
  <c r="J10" i="1"/>
  <c r="J11" i="1"/>
  <c r="J12" i="1"/>
  <c r="J13" i="1"/>
  <c r="J14" i="1"/>
  <c r="J15" i="1"/>
  <c r="J16" i="1"/>
  <c r="J17" i="1"/>
  <c r="J18" i="1"/>
  <c r="J19" i="1"/>
  <c r="J20" i="1"/>
  <c r="J21" i="1"/>
  <c r="J7" i="1"/>
  <c r="AA27" i="14" l="1"/>
  <c r="AA14" i="14"/>
  <c r="R27" i="14" l="1"/>
  <c r="R14" i="14"/>
  <c r="I14" i="14"/>
</calcChain>
</file>

<file path=xl/sharedStrings.xml><?xml version="1.0" encoding="utf-8"?>
<sst xmlns="http://schemas.openxmlformats.org/spreadsheetml/2006/main" count="519" uniqueCount="284">
  <si>
    <t xml:space="preserve">OVZDUŠÍ </t>
  </si>
  <si>
    <t>Dne 1. 9. 2012 nabyl účinnosti nový zákon č. 201/2012 Sb., o ochraně ovzduší, kterým se ruší zákon č. 86/2002 Sb., o ochraně ovzduší. Tento zákon přináší několik zásadních změn, mezi které lze zařadit i zrušení dřívějších kategorií zdrojů znečišťování ovzduší, tj. malých, středních, velkých a zvláště velkých zdrojů. Dle nového zákona se rozlišují pouze vyjmenované zdroje a činnosti uvedené v příloze č. 2 k zákonu a zdroje a činnosti v této příloze neuvedené. Z toho plyne i příslušná úprava v oblasti poplatků za znečišťování ovzduší, dle které je poplatníkem poplatku pouze provozovatel stacionárního zdroje uvedeného v příloze č. 2 k zákonu, a to za splnění dalších podmínek v zákoně uvedených. O poplatcích nově rozhodují pouze krajské úřady, výnos z poplatků je do roku 2016 včetně příjmem SFŽP ČR. Z tohoto důvodu je sledování poplatků v Ročence dle původních kategorií k roku 2011 ukončeno a od roku 2012 je prezentována pouze jedna tabulka za zdroje uvedené v příloze č. 2 zákona.</t>
  </si>
  <si>
    <t>Tuhé znečišťující látky (TZL)</t>
  </si>
  <si>
    <r>
      <t>SO</t>
    </r>
    <r>
      <rPr>
        <vertAlign val="subscript"/>
        <sz val="7.5"/>
        <color rgb="FF000000"/>
        <rFont val="Arial"/>
        <family val="2"/>
        <charset val="238"/>
      </rPr>
      <t>2</t>
    </r>
  </si>
  <si>
    <r>
      <t>NO</t>
    </r>
    <r>
      <rPr>
        <vertAlign val="subscript"/>
        <sz val="7.5"/>
        <color rgb="FF000000"/>
        <rFont val="Arial"/>
        <family val="2"/>
        <charset val="238"/>
      </rPr>
      <t>x</t>
    </r>
  </si>
  <si>
    <t>VOC</t>
  </si>
  <si>
    <t>t</t>
  </si>
  <si>
    <t>tis. Kč</t>
  </si>
  <si>
    <t>Hlavní město Praha</t>
  </si>
  <si>
    <t>Středočeský kraj</t>
  </si>
  <si>
    <t>Jihočeský kraj</t>
  </si>
  <si>
    <t>Plzeňský kraj</t>
  </si>
  <si>
    <t>Karlovarský kraj</t>
  </si>
  <si>
    <t>Ústecký kraj</t>
  </si>
  <si>
    <t>Liberecký kraj</t>
  </si>
  <si>
    <t>Královéhradecký kraj</t>
  </si>
  <si>
    <t>Pardubický kraj</t>
  </si>
  <si>
    <t>Kraj Vysočina</t>
  </si>
  <si>
    <t>Jihomoravský kraj</t>
  </si>
  <si>
    <t>Olomoucký kraj</t>
  </si>
  <si>
    <t>Zlínský kraj</t>
  </si>
  <si>
    <t>Moravskoslezský kraj</t>
  </si>
  <si>
    <t>ČR celkem</t>
  </si>
  <si>
    <t>Zdroj: ČHMÚ, CENIA</t>
  </si>
  <si>
    <t xml:space="preserve">VODA </t>
  </si>
  <si>
    <r>
      <t>Výše poplatků</t>
    </r>
    <r>
      <rPr>
        <vertAlign val="superscript"/>
        <sz val="7.5"/>
        <color rgb="FF000000"/>
        <rFont val="Arial"/>
        <family val="2"/>
        <charset val="238"/>
      </rPr>
      <t>1)</t>
    </r>
    <r>
      <rPr>
        <sz val="7.5"/>
        <color rgb="FF000000"/>
        <rFont val="Arial"/>
        <family val="2"/>
        <charset val="238"/>
      </rPr>
      <t xml:space="preserve"> </t>
    </r>
  </si>
  <si>
    <t xml:space="preserve">301 700 </t>
  </si>
  <si>
    <t xml:space="preserve">240 700 </t>
  </si>
  <si>
    <t xml:space="preserve">188 300 </t>
  </si>
  <si>
    <t xml:space="preserve">197 600 </t>
  </si>
  <si>
    <r>
      <t>1)</t>
    </r>
    <r>
      <rPr>
        <sz val="7.5"/>
        <color rgb="FF000000"/>
        <rFont val="Arial"/>
        <family val="2"/>
        <charset val="238"/>
      </rPr>
      <t xml:space="preserve"> částka vyinkasovaná SFŽP ČR</t>
    </r>
  </si>
  <si>
    <t>Zdroj: do r. 2007 MŽP – Výkaz vod 1-01, od r. 2008 SFŽP ČR</t>
  </si>
  <si>
    <t>Poplatky mají charakter poplatků za znečištění a zahrnují poplatek za znečištění a poplatek z objemu. Výnos poplatků je příjmem SFŽP ČR.</t>
  </si>
  <si>
    <t xml:space="preserve">   </t>
  </si>
  <si>
    <t>tis. Kč</t>
  </si>
  <si>
    <t xml:space="preserve">Výše poplatků </t>
  </si>
  <si>
    <t xml:space="preserve">2 406,5 </t>
  </si>
  <si>
    <t xml:space="preserve">2 686,0 </t>
  </si>
  <si>
    <t xml:space="preserve">2 448,4 </t>
  </si>
  <si>
    <t>2 090,1</t>
  </si>
  <si>
    <t>2 416,4</t>
  </si>
  <si>
    <t>2 226,6</t>
  </si>
  <si>
    <t>1 858,6</t>
  </si>
  <si>
    <t>Zdroj: MF</t>
  </si>
  <si>
    <t>Vodní zákon č. 254/2001 Sb. zavedl poplatek za povolené vypouštění odpadních vod do vod podzemních. Ten, kdo legálně vypouští odpadní vody do vod podzemních, zaplatí obci ročně 350 Kč. V případě, že jsou odpadní vody z rodinných domů dostatečně čištěny domovní čistírnou, poplatek se neplatí.</t>
  </si>
  <si>
    <t xml:space="preserve">  </t>
  </si>
  <si>
    <t xml:space="preserve">384 100 </t>
  </si>
  <si>
    <t xml:space="preserve">355 600 </t>
  </si>
  <si>
    <t xml:space="preserve">382 000 </t>
  </si>
  <si>
    <t xml:space="preserve">391 900 </t>
  </si>
  <si>
    <t xml:space="preserve">368 251 </t>
  </si>
  <si>
    <t>Zdroj: SFŽP ČR</t>
  </si>
  <si>
    <r>
      <t xml:space="preserve">Subjekty, které využívají vodu z podzemních zdrojů, platí platbu za odebrané množství podzemní vody. Podle novely zákona č. 20/2004 Sb., o vodách, získává SFŽP ČR 50 % plateb za odebrané množství podzemní vody, 50 % získává rozpočet územně příslušného kraje. </t>
    </r>
    <r>
      <rPr>
        <b/>
        <sz val="10"/>
        <color rgb="FF000000"/>
        <rFont val="Arial"/>
        <family val="2"/>
        <charset val="238"/>
      </rPr>
      <t>V tabulce je uveden jen výnos, který obdržel SFŽP ČR.</t>
    </r>
  </si>
  <si>
    <t>Povodí</t>
  </si>
  <si>
    <t>mil. Kč</t>
  </si>
  <si>
    <t xml:space="preserve">Labe </t>
  </si>
  <si>
    <t xml:space="preserve">Vltava </t>
  </si>
  <si>
    <r>
      <t>Ohře</t>
    </r>
    <r>
      <rPr>
        <vertAlign val="superscript"/>
        <sz val="7.5"/>
        <color rgb="FF000000"/>
        <rFont val="Arial"/>
        <family val="2"/>
        <charset val="238"/>
      </rPr>
      <t>1)</t>
    </r>
    <r>
      <rPr>
        <sz val="7.5"/>
        <color rgb="FF000000"/>
        <rFont val="Arial"/>
        <family val="2"/>
        <charset val="238"/>
      </rPr>
      <t xml:space="preserve"> </t>
    </r>
  </si>
  <si>
    <t xml:space="preserve">Odra </t>
  </si>
  <si>
    <t xml:space="preserve">Morava </t>
  </si>
  <si>
    <t>Celkem</t>
  </si>
  <si>
    <t xml:space="preserve">2 486 </t>
  </si>
  <si>
    <t xml:space="preserve">2 574 </t>
  </si>
  <si>
    <t xml:space="preserve">2 679 </t>
  </si>
  <si>
    <t xml:space="preserve">2 782 </t>
  </si>
  <si>
    <t>3 316</t>
  </si>
  <si>
    <r>
      <t>1)</t>
    </r>
    <r>
      <rPr>
        <sz val="7.5"/>
        <color rgb="FF000000"/>
        <rFont val="Arial"/>
        <family val="2"/>
        <charset val="238"/>
      </rPr>
      <t xml:space="preserve"> Od r. 2005 bez tržeb za dopravu a čerpání vody</t>
    </r>
  </si>
  <si>
    <t>Zdroj: MZe, Povodí, s. p.</t>
  </si>
  <si>
    <t xml:space="preserve">Jedná se o platbu s charakterem ceny, kterou platí organizace odebírající vodu z vodních toků jeho správci. </t>
  </si>
  <si>
    <r>
      <t>ODPADY</t>
    </r>
    <r>
      <rPr>
        <sz val="10"/>
        <color rgb="FF198819"/>
        <rFont val="Arial"/>
        <family val="2"/>
        <charset val="238"/>
      </rPr>
      <t xml:space="preserve"> </t>
    </r>
  </si>
  <si>
    <t>Měrná</t>
  </si>
  <si>
    <t xml:space="preserve">jednotka </t>
  </si>
  <si>
    <t xml:space="preserve">Celkem </t>
  </si>
  <si>
    <t>z toho</t>
  </si>
  <si>
    <t>nebezpečný</t>
  </si>
  <si>
    <t>ostatní</t>
  </si>
  <si>
    <t>ZÁKLADNÍ POPLATEK</t>
  </si>
  <si>
    <t xml:space="preserve">Množství uložených odpadů </t>
  </si>
  <si>
    <t xml:space="preserve">tuny </t>
  </si>
  <si>
    <t xml:space="preserve">Množství zpoplatněných odpadů </t>
  </si>
  <si>
    <t xml:space="preserve">tis. Kč </t>
  </si>
  <si>
    <t xml:space="preserve">tis. Kč </t>
  </si>
  <si>
    <t>RIZIKOVÝ POPLATEK</t>
  </si>
  <si>
    <t>x</t>
  </si>
  <si>
    <t>Zdroj: MŽP</t>
  </si>
  <si>
    <t xml:space="preserve">Poplatky za uložení odpadů na skládky jsou stanoveny zákonem č. 185/2001 Sb., o odpadech, ve znění pozdějších předpisů. Poplatek se skládá ze dvou složek – základní a rizikové. Základní složka poplatku se vztahuje na všechny kategorie odpadu (nebezpečný, komunální, ostatní), riziková složka se týká pouze nebezpečného odpadu. Výše sazeb poplatku je stanovena zákonem. Poplatek platí původce odpadu provozovateli skládky při uložení odpadu na skládku. Provozovatel skládky odvádí vybrané poplatky jejich příjemci, tzn. obci, v jejímž katastru leží skládka (základní složka), a SFŽP ČR (riziková složka). Pokud je původcem odpadu obec a ukládá odpad na skládku, která je na jejím katastrálním území, nevybírá se od této obce základní složka poplatku. </t>
  </si>
  <si>
    <t>Výše poplatků, základní sazba</t>
  </si>
  <si>
    <t xml:space="preserve">1 045,9 </t>
  </si>
  <si>
    <t>1 029,8</t>
  </si>
  <si>
    <t>1 208,2</t>
  </si>
  <si>
    <t xml:space="preserve">1 227,9 </t>
  </si>
  <si>
    <t xml:space="preserve">1 604,8 </t>
  </si>
  <si>
    <t xml:space="preserve">1 613,4 </t>
  </si>
  <si>
    <t xml:space="preserve">1 852,6 </t>
  </si>
  <si>
    <t xml:space="preserve">1 834,5 </t>
  </si>
  <si>
    <t>1 659,3</t>
  </si>
  <si>
    <t>1 521,9</t>
  </si>
  <si>
    <t>1 428,0</t>
  </si>
  <si>
    <t>1 407,5</t>
  </si>
  <si>
    <t>Výše příjmů SFŽP ČR za rizikovou složku poplatku za ukládání odpadů</t>
  </si>
  <si>
    <t>Výše poplatků za provoz systému odpadů obcemi</t>
  </si>
  <si>
    <t>3 042,8</t>
  </si>
  <si>
    <t>3 149,0</t>
  </si>
  <si>
    <t xml:space="preserve">3 465,4 </t>
  </si>
  <si>
    <t xml:space="preserve">3 776,6 </t>
  </si>
  <si>
    <t xml:space="preserve">3 850,0 </t>
  </si>
  <si>
    <t xml:space="preserve">4 015,1 </t>
  </si>
  <si>
    <t xml:space="preserve">4 058,2 </t>
  </si>
  <si>
    <t xml:space="preserve">4 074,6 </t>
  </si>
  <si>
    <t xml:space="preserve">4 054,8 </t>
  </si>
  <si>
    <t>3 453,4</t>
  </si>
  <si>
    <t>3 090,9</t>
  </si>
  <si>
    <t>3 484,3</t>
  </si>
  <si>
    <t>3 534,2</t>
  </si>
  <si>
    <t>V tabulce jsou uvedeny poplatky za provoz systému shromažďování, sběru, přepravy, třídění, využívání a odstraňování komunálních odpadů, který platí poplatníci podle § 10b zákona č. 565/1990 Sb., o místních poplatcích, ve znění pozdějších předpisů. Nepatří sem poplatek za komunální odpad, který obec vybírá podle obecně závazné vyhlášky vydané podle zákona o odpadech.</t>
  </si>
  <si>
    <t>Výše odvodů na Jaderný účet</t>
  </si>
  <si>
    <t xml:space="preserve">1 156,8 </t>
  </si>
  <si>
    <t xml:space="preserve">1 323,6 </t>
  </si>
  <si>
    <t xml:space="preserve">1 249,9 </t>
  </si>
  <si>
    <t xml:space="preserve">1 299,4 </t>
  </si>
  <si>
    <t xml:space="preserve">1 301,9 </t>
  </si>
  <si>
    <t xml:space="preserve">1 333,1 </t>
  </si>
  <si>
    <t xml:space="preserve">1 360,0 </t>
  </si>
  <si>
    <t xml:space="preserve">1 415,2 </t>
  </si>
  <si>
    <t>1 410,6</t>
  </si>
  <si>
    <t>1 555,9</t>
  </si>
  <si>
    <t>1 547,6</t>
  </si>
  <si>
    <t>Pozn.: Odvody na tzv. jaderný účet jsou od roku 1997 povinni platit všichni původci radioaktivních odpadů (především provozovatel jaderné elektrárny). Finanční prostředky vedené na jaderném účtu jsou účelově vázány především pro výstavbu hlubinného úložiště pro uložení vyhořelého jaderného paliva a vysokoradioaktivních odpadů vzniklých při likvidaci jaderné elektrárny.</t>
  </si>
  <si>
    <t>Výše příjmů SFŽP ČR za autovraky</t>
  </si>
  <si>
    <t>POPLATKY ZA VYUŽÍVÁNÍ PŘÍRODNÍCH ZDROJŮ</t>
  </si>
  <si>
    <t xml:space="preserve">Druh úhrady </t>
  </si>
  <si>
    <t xml:space="preserve">Za zábor plochy </t>
  </si>
  <si>
    <t xml:space="preserve">14 032 </t>
  </si>
  <si>
    <t>13 800</t>
  </si>
  <si>
    <r>
      <t>Z objemu těžby</t>
    </r>
    <r>
      <rPr>
        <vertAlign val="superscript"/>
        <sz val="7.5"/>
        <color rgb="FF000000"/>
        <rFont val="Arial"/>
        <family val="2"/>
        <charset val="238"/>
      </rPr>
      <t>1)</t>
    </r>
    <r>
      <rPr>
        <sz val="7.5"/>
        <color rgb="FF000000"/>
        <rFont val="Arial"/>
        <family val="2"/>
        <charset val="238"/>
      </rPr>
      <t xml:space="preserve"> </t>
    </r>
  </si>
  <si>
    <t xml:space="preserve">624 792 </t>
  </si>
  <si>
    <t xml:space="preserve">673 309 </t>
  </si>
  <si>
    <t xml:space="preserve">689 526 </t>
  </si>
  <si>
    <t xml:space="preserve">660 923 </t>
  </si>
  <si>
    <t xml:space="preserve">594 169 </t>
  </si>
  <si>
    <t>Na základě vyhlášky č. 394/2011 Sb., o sídlech obvodních báňských úřadů došlo ke změně územní působnosti u obvodních báňských úřadů v Liberci, Brně a Ostravě. Rovněž došlo ke změně sídla OBÚ v Kladně na OBÚ v Praze a OBÚ v Trutnově na OBÚ v Hradci Králové.</t>
  </si>
  <si>
    <t>Zdroj: ČBÚ</t>
  </si>
  <si>
    <t>Počet</t>
  </si>
  <si>
    <t xml:space="preserve">Organizace </t>
  </si>
  <si>
    <t xml:space="preserve">Dobývací prostory </t>
  </si>
  <si>
    <t>Obce</t>
  </si>
  <si>
    <t>Praha</t>
  </si>
  <si>
    <t xml:space="preserve">1 197 </t>
  </si>
  <si>
    <t xml:space="preserve">1 306 </t>
  </si>
  <si>
    <t xml:space="preserve">Liberec </t>
  </si>
  <si>
    <t>Hradec Králové</t>
  </si>
  <si>
    <t xml:space="preserve">Plzeň </t>
  </si>
  <si>
    <t xml:space="preserve">Sokolov </t>
  </si>
  <si>
    <t xml:space="preserve">Most </t>
  </si>
  <si>
    <t xml:space="preserve">2 614 </t>
  </si>
  <si>
    <t xml:space="preserve">Brno </t>
  </si>
  <si>
    <t xml:space="preserve">1 596 </t>
  </si>
  <si>
    <t xml:space="preserve">Ostrava </t>
  </si>
  <si>
    <t xml:space="preserve">6 150 </t>
  </si>
  <si>
    <t xml:space="preserve">Příbram </t>
  </si>
  <si>
    <t>.</t>
  </si>
  <si>
    <t xml:space="preserve">1 059 </t>
  </si>
  <si>
    <t xml:space="preserve">1 305 </t>
  </si>
  <si>
    <t xml:space="preserve">1 239 </t>
  </si>
  <si>
    <t xml:space="preserve">15 127 </t>
  </si>
  <si>
    <t xml:space="preserve">14 925 </t>
  </si>
  <si>
    <t>13 809</t>
  </si>
  <si>
    <r>
      <t xml:space="preserve">Pozn.: V r. 2010 Plzeň a Příbram </t>
    </r>
    <r>
      <rPr>
        <sz val="7.5"/>
        <rFont val="Arial"/>
        <family val="2"/>
        <charset val="238"/>
      </rPr>
      <t>sloučeny. Změny v počtech organizací dobývacích prostorů a obcí u jednotlivých OBÚ je dána změnou působnosti obvodních báňských úřadů.</t>
    </r>
  </si>
  <si>
    <t>Úhrady z dobývacího prostoru jsou dle zák. č. 44/1988 Sb., zákona o ochraně a využití nerostného bohatství (horního zákona) příjmem obce, na jejímž území se dobývací prostor nachází. Úhrady z vydobytých nerostů jsou z 25 % příjmem státního rozpočtu (12,5 % MPO a 12,5 % MŽP) a ze 75 % příjmem obcí, na jejichž území byly nerosty vydobyty.</t>
  </si>
  <si>
    <t>Obvodní báňský úřad</t>
  </si>
  <si>
    <t>Organizace</t>
  </si>
  <si>
    <t>Dobývací prostory</t>
  </si>
  <si>
    <t>Výše úhrady v tis. Kč</t>
  </si>
  <si>
    <t>Obcím</t>
  </si>
  <si>
    <t>Státnímu rozpočtu</t>
  </si>
  <si>
    <t>,</t>
  </si>
  <si>
    <t xml:space="preserve">674 399 </t>
  </si>
  <si>
    <t xml:space="preserve">645 998 </t>
  </si>
  <si>
    <t xml:space="preserve">580 137 </t>
  </si>
  <si>
    <t xml:space="preserve">505 781 </t>
  </si>
  <si>
    <t xml:space="preserve">484 556 </t>
  </si>
  <si>
    <t xml:space="preserve">435 103 </t>
  </si>
  <si>
    <t xml:space="preserve">168 617 </t>
  </si>
  <si>
    <t xml:space="preserve">161 441 </t>
  </si>
  <si>
    <t xml:space="preserve">145 034 </t>
  </si>
  <si>
    <t>Rok</t>
  </si>
  <si>
    <t>SFŽP ČR</t>
  </si>
  <si>
    <r>
      <t>Státní rozpočet</t>
    </r>
    <r>
      <rPr>
        <vertAlign val="superscript"/>
        <sz val="7.5"/>
        <rFont val="Arial"/>
        <family val="2"/>
        <charset val="238"/>
      </rPr>
      <t>1)</t>
    </r>
  </si>
  <si>
    <t>Zemědělská půda</t>
  </si>
  <si>
    <t>Lesní půda</t>
  </si>
  <si>
    <t>-</t>
  </si>
  <si>
    <r>
      <t>1)</t>
    </r>
    <r>
      <rPr>
        <sz val="7.5"/>
        <color rgb="FF000000"/>
        <rFont val="Arial"/>
        <family val="2"/>
        <charset val="238"/>
      </rPr>
      <t xml:space="preserve"> Dne 1. 1. 2011 nabyl účinnosti zákon 402/2010 Sb., kterým se mění zákon č. 334/1922 Sb. Novela zákona č. 334/1992 Sb. mění výpočet odvodů za odnětí zemědělské půdy ze zemědělského půdního fondu a rovněž upravuje kategorie příjemců odvodů, kterými jsou ze 75 % státní rozpočet, z 15 % SFŽP ČR a z 10 % rozpočty obcí, v jejichž katastru došlo k odnětí.</t>
    </r>
  </si>
  <si>
    <t>Zdroj: SFŽP ČR, MF</t>
  </si>
  <si>
    <t>v mil. Kč</t>
  </si>
  <si>
    <t xml:space="preserve">Výše výnosu z daně ze zemního plynu a některých dalších plynů </t>
  </si>
  <si>
    <t>1 257,6</t>
  </si>
  <si>
    <t>1 268,7</t>
  </si>
  <si>
    <t>1 137,8</t>
  </si>
  <si>
    <t xml:space="preserve">Výše výnosu z daně z pevných paliv </t>
  </si>
  <si>
    <t>Výše výnosu z daně z elektřiny</t>
  </si>
  <si>
    <t>1 346,9</t>
  </si>
  <si>
    <t>1 306,8</t>
  </si>
  <si>
    <t>1 256,4</t>
  </si>
  <si>
    <t>Celková úhrada poskytnutá obcím v tis. Kč</t>
  </si>
  <si>
    <t>Odnětí půdy</t>
  </si>
  <si>
    <t>v tom</t>
  </si>
  <si>
    <t xml:space="preserve">Počet poplatníků </t>
  </si>
  <si>
    <t>počet</t>
  </si>
  <si>
    <t>trvale celkem</t>
  </si>
  <si>
    <t xml:space="preserve">ha </t>
  </si>
  <si>
    <t xml:space="preserve">z toho I. třída ochrany </t>
  </si>
  <si>
    <t>ha</t>
  </si>
  <si>
    <t xml:space="preserve">           II. třída ochrany</t>
  </si>
  <si>
    <t xml:space="preserve">           III. třída ochrany</t>
  </si>
  <si>
    <t xml:space="preserve">           IV. třída ochrany</t>
  </si>
  <si>
    <t xml:space="preserve">           V. třída ochrany</t>
  </si>
  <si>
    <t xml:space="preserve">dočasně </t>
  </si>
  <si>
    <t>podle § 11/1b) (dočasně)</t>
  </si>
  <si>
    <t>Výše odvodů za odnětí</t>
  </si>
  <si>
    <t xml:space="preserve">Odvody za odnětí zemědělského půdního fondu vyplývají z § 11, zákona č. 334/1992 Sb., o ochraně zemědělského půdního fondu, ve znění pozdějších předpisů. Hradí je ten, v jehož zájmu byl vydán souhlas k odnětí půdy ze zemědělského půdního fondu, a to za trvalé odnětí jednorázově s výjimkou případů, že po ukončení účelu odnětí budou pozemky podle schváleného plánu rekultivovány zalesněním či zřízením vodní plochy. U dočasného odnětí a v případě výše uvedené výjimky se platí odvody každoročně až do doby ukončení rekultivace. Rozhodnutí o odvodech vydává orgán ochrany zemědělského půdního fondu. Odvody vybírají celní úřady. Příjemci odvodů jsou ze 75 % státní rozpočet, z 15 % SFŽP ČR a z 10 % rozpočty obcí, v jejichž katastru došlo k odnětí. Obec musí takto získané prostředky použít na zlepšení životního prostředí v obci a na ochranu a obnovu přírody a krajiny. </t>
  </si>
  <si>
    <t xml:space="preserve">    </t>
  </si>
  <si>
    <t>Odnětí lesních pozemků</t>
  </si>
  <si>
    <t xml:space="preserve">– trvale </t>
  </si>
  <si>
    <t xml:space="preserve">– dočasně </t>
  </si>
  <si>
    <t xml:space="preserve">Výše poplatků za odnětí lesních pozemků odňatých </t>
  </si>
  <si>
    <t xml:space="preserve">Poplatek za odnětí lesních pozemků je stanoven v § 17 a 18 zákona č. 289/1995 Sb., o lesích, ve znění pozdějších předpisů. O výši poplatků rozhoduje orgán státní ochrany lesů. Poplatky vybírají celní úřady. Příjemci jsou ze 60 % SFŽP ČR a ze 40 % rozpočty obcí, v jejichž katastru došlo k odnětí. Obec musí takto získané prostředky použít na zlepšení životního prostředí v obci a na zachování lesa. </t>
  </si>
  <si>
    <t xml:space="preserve">Výměra zem. půdy, za jejíž odnětí byl předepsán odvod </t>
  </si>
  <si>
    <t xml:space="preserve">bytová výstavba </t>
  </si>
  <si>
    <t xml:space="preserve">průmyslová výstavba </t>
  </si>
  <si>
    <t xml:space="preserve">těžba nerostů </t>
  </si>
  <si>
    <t>doprava a sítě</t>
  </si>
  <si>
    <t xml:space="preserve">rekreace a sport </t>
  </si>
  <si>
    <t>následné zalesnění</t>
  </si>
  <si>
    <t>Měrná jednotka</t>
  </si>
  <si>
    <t>průmyslová výstavba</t>
  </si>
  <si>
    <t>těžba nerostů</t>
  </si>
  <si>
    <t xml:space="preserve">doprava a sítě </t>
  </si>
  <si>
    <t>vodní hospodářství</t>
  </si>
  <si>
    <t>rekreace a sport</t>
  </si>
  <si>
    <t xml:space="preserve">Výměra lesních pozemků odňatých </t>
  </si>
  <si>
    <t xml:space="preserve">vodní hospodářství </t>
  </si>
  <si>
    <t>Kraj</t>
  </si>
  <si>
    <t>Poplatky celkem</t>
  </si>
  <si>
    <r>
      <t xml:space="preserve">Pozn.: </t>
    </r>
    <r>
      <rPr>
        <sz val="7.5"/>
        <rFont val="Arial"/>
        <family val="2"/>
        <charset val="238"/>
      </rPr>
      <t xml:space="preserve">Údaje za 95 % zpravodajských </t>
    </r>
    <r>
      <rPr>
        <sz val="7.5"/>
        <color rgb="FF000000"/>
        <rFont val="Arial"/>
        <family val="2"/>
        <charset val="238"/>
      </rPr>
      <t>jednotek. U subjektů, které neposkytly údaje, byl proveden statistický dopočet na základě expertního odhadu. V případě jednotlivých tříd ochrany (I.–V. třída) jsou uvedeny pouze údaje, které měly zpravodajské jednotky k dispozici.</t>
    </r>
  </si>
  <si>
    <t>1 433,1</t>
  </si>
  <si>
    <t>z toho</t>
  </si>
  <si>
    <r>
      <t>Tab. 5.1.1.1 Poplatky za znečišťování ovzduší ze stacionárních zdrojů ohlášené v roce 2017 podle množství zpoplatněných látek emitovaných v r. 2016 v krajském členění</t>
    </r>
    <r>
      <rPr>
        <b/>
        <vertAlign val="superscript"/>
        <sz val="10"/>
        <rFont val="Arial"/>
        <family val="2"/>
        <charset val="238"/>
      </rPr>
      <t>1)</t>
    </r>
    <r>
      <rPr>
        <sz val="8"/>
        <rFont val="Calibri"/>
        <family val="2"/>
        <charset val="238"/>
      </rPr>
      <t> </t>
    </r>
  </si>
  <si>
    <t>Tab. 5.1.1.2 Poplatky za vypouštění odpadních vod do vod povrchových, snížené o odklady, 2006–2016</t>
  </si>
  <si>
    <t>Tab. 5.1.1.4 Poplatky za odebrané množství podzemní vody (část výnosu, jehož příjemcem je SFŽP ČR), 2006–2016</t>
  </si>
  <si>
    <r>
      <t xml:space="preserve">Tab. 5.1.1.5 Platby </t>
    </r>
    <r>
      <rPr>
        <b/>
        <sz val="10"/>
        <rFont val="Arial"/>
        <family val="2"/>
        <charset val="238"/>
      </rPr>
      <t>k úhradě správy vodních toků a správy povodí, 2006–2016</t>
    </r>
  </si>
  <si>
    <t>Tab. 5.1.1.7 Poplatky za uložení odpadu, vybrané obcemi, 1999–2016</t>
  </si>
  <si>
    <t>Tab. 5.1.1.3 Poplatky za povolené vypouštění odpadních vod do vod podzemních, 2006–2016</t>
  </si>
  <si>
    <t>Tab. 5.1.1.8 Poplatky za uložení odpadu, riziková složka, 1999–2016</t>
  </si>
  <si>
    <t>Tab. 5.1.1.9 Poplatky za provoz systému shromažďování, sběru, přepravy, třídění, využívání a odstraňování komunálních odpadů, 2002–2016</t>
  </si>
  <si>
    <t>Tab. 5.1.1.10 Odvody na Jaderný účet, 1999–2016</t>
  </si>
  <si>
    <t>Tab. 5.1.1.11 Poplatky na podporu sběru, zpracování, využití a odstranění vybraných autovraků, 2009–2016</t>
  </si>
  <si>
    <t>Tab. 5.1.1.12 Úhrady z dobývacího prostoru a vydobytých nerostů na výhradních ložiskách nebo vyhrazených nerostů po jejich úpravě a zušlechtění, 2006–2016</t>
  </si>
  <si>
    <r>
      <t>1)</t>
    </r>
    <r>
      <rPr>
        <sz val="7.5"/>
        <color rgb="FF000000"/>
        <rFont val="Arial"/>
        <family val="2"/>
        <charset val="238"/>
      </rPr>
      <t xml:space="preserve">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za rok 2014.</t>
    </r>
  </si>
  <si>
    <t>Tab. 5.1.1.17 Výnosy odvodů a poplatků za odnětí půdy – členění podle příjemců, 1999–2016</t>
  </si>
  <si>
    <t>Tab. 5.1.1.13 Úhrady z dobývacího prostoru podle obvodních báňských úřadů, 2008–2016</t>
  </si>
  <si>
    <t>Tab. 5.1.1.14 Úhrady za vydobyté nerosty na výhradních ložiskách nebo vyhrazené nerosty po jejich úpravě a zušlechtění podle obvodních báňských úřadů, 2008–2016</t>
  </si>
  <si>
    <t>Pozn.: Od r. 2001 získávají obce 75 %, viz zákon č. 366/2000 Sb. Nárůst v r. 2002 je způsoben úpravou horního zákona, od r. 2002 jsou vybírány úhrady i za stavební suroviny těžené v dobývacím prostoru. Údaj za příslušný rok obsahuje zálohu za 1. až 3. čtvrtletí aktuálního roku a za 4. čtvrtletí předchozího roku včetně vyúčtování předchozího roku. V r. 2010 byly Plzeň a Příbram sloučeny. Za rok 2014 jsou uvedeny zálohy úhrady za 3. a 4. čtvrtletí roku 2013 a doplatek úhrady za rok 2013 a zálohy úhrady zaplacené za 1. a 2. čtvrtletí 2014. V roce 2015 a 2016 byla použita stejná metodika jako za rok 2014.</t>
  </si>
  <si>
    <t>Údaje byly získány na základě resortní evidence.</t>
  </si>
  <si>
    <t>Tab. 5.1.1.16 Poplatky za odnětí pozemků určených k plnění funkcí lesů v r. 2016</t>
  </si>
  <si>
    <t>2 182,9</t>
  </si>
  <si>
    <t>1 457,4</t>
  </si>
  <si>
    <t>3 579,4</t>
  </si>
  <si>
    <t>Tab. 5.1.2.1 Výnosy daně ze zemního plynu a některých dalších plynů, 2008–2016</t>
  </si>
  <si>
    <t>Tab. 5.1.2.2 Výnosy daně z pevných paliv, 2008–2016</t>
  </si>
  <si>
    <t>Tab. 5.1.2.3 Výnosy daně z elektřiny, 2008–2016</t>
  </si>
  <si>
    <t>Komunální</t>
  </si>
  <si>
    <t>Poplatky uhrazené</t>
  </si>
  <si>
    <t>Poplatky předepsané</t>
  </si>
  <si>
    <t>Pozn.: Údaje byly získány na základě resortní evidence.</t>
  </si>
  <si>
    <t>každoročně</t>
  </si>
  <si>
    <t>jednorázově</t>
  </si>
  <si>
    <t xml:space="preserve">podle § 11/1b) (trvale) </t>
  </si>
  <si>
    <r>
      <t>Tab. 5.1.1.15 Výše odvodů za odnětí půdy ze zemědělského půdního fondu v r. 2015</t>
    </r>
    <r>
      <rPr>
        <b/>
        <vertAlign val="superscript"/>
        <sz val="10"/>
        <color theme="1"/>
        <rFont val="Arial"/>
        <family val="2"/>
        <charset val="238"/>
      </rPr>
      <t>1)</t>
    </r>
  </si>
  <si>
    <r>
      <t>2)</t>
    </r>
    <r>
      <rPr>
        <sz val="7.5"/>
        <color rgb="FF000000"/>
        <rFont val="Arial"/>
        <family val="2"/>
        <charset val="238"/>
      </rPr>
      <t xml:space="preserve"> Podle zákona č. 334/1992 Sb., ve znění zákona č. 231/1999 Sb., o ochraně zemědělského půdního fondu v platném znění</t>
    </r>
    <r>
      <rPr>
        <i/>
        <sz val="7.5"/>
        <color rgb="FF000000"/>
        <rFont val="Arial"/>
        <family val="2"/>
        <charset val="238"/>
      </rPr>
      <t>.</t>
    </r>
    <r>
      <rPr>
        <sz val="7.5"/>
        <color rgb="FF000000"/>
        <rFont val="Arial"/>
        <family val="2"/>
        <charset val="238"/>
      </rPr>
      <t xml:space="preserve"> </t>
    </r>
  </si>
  <si>
    <r>
      <t>Výměra zem. půdy, pro kterou byl vydán souhlas podle § 9/8</t>
    </r>
    <r>
      <rPr>
        <vertAlign val="superscript"/>
        <sz val="7.5"/>
        <color rgb="FF000000"/>
        <rFont val="Arial"/>
        <family val="2"/>
        <charset val="238"/>
      </rPr>
      <t>2)</t>
    </r>
    <r>
      <rPr>
        <sz val="7.5"/>
        <color rgb="FF000000"/>
        <rFont val="Arial"/>
        <family val="2"/>
        <charset val="238"/>
      </rPr>
      <t xml:space="preserve"> </t>
    </r>
  </si>
  <si>
    <r>
      <t>podle § 11/1b)</t>
    </r>
    <r>
      <rPr>
        <vertAlign val="superscript"/>
        <sz val="7.5"/>
        <color rgb="FF000000"/>
        <rFont val="Arial"/>
        <family val="2"/>
        <charset val="238"/>
      </rPr>
      <t>2)</t>
    </r>
    <r>
      <rPr>
        <sz val="7.5"/>
        <color rgb="FF000000"/>
        <rFont val="Arial"/>
        <family val="2"/>
        <charset val="238"/>
      </rPr>
      <t xml:space="preserve"> (trvale) </t>
    </r>
  </si>
  <si>
    <r>
      <t>1)</t>
    </r>
    <r>
      <rPr>
        <sz val="7.5"/>
        <color rgb="FF000000"/>
        <rFont val="Arial"/>
        <family val="2"/>
        <charset val="238"/>
      </rPr>
      <t xml:space="preserve"> Údaje za rok 2016 nebyly v době uzávěrky publikace k dispozici. Zveřejněny budou společně s daty za rok 2017 v rámci přištího vydání Ročenky.</t>
    </r>
  </si>
  <si>
    <r>
      <t>1)</t>
    </r>
    <r>
      <rPr>
        <sz val="7.5"/>
        <color rgb="FF000000"/>
        <rFont val="Arial"/>
        <family val="2"/>
        <charset val="238"/>
      </rPr>
      <t xml:space="preserve"> stav ke dni: 30.11.2017</t>
    </r>
    <r>
      <rPr>
        <sz val="8"/>
        <rFont val="Calibri"/>
        <family val="2"/>
        <charset val="238"/>
        <scheme val="minor"/>
      </rPr>
      <t> </t>
    </r>
  </si>
  <si>
    <t>Tab. 5.1.1.6 Poplatky za uložení odpadů podle kategorie odpadu v r.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</si>
</sst>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9" x14ac:knownFonts="1">
    <font>
      <sz val="11"/>
      <color theme="1"/>
      <name val="Calibri"/>
      <family val="2"/>
      <charset val="238"/>
      <scheme val="minor"/>
    </font>
    <font>
      <b/>
      <sz val="10"/>
      <color rgb="FF000000"/>
      <name val="Arial"/>
      <family val="2"/>
      <charset val="238"/>
    </font>
    <font>
      <sz val="10"/>
      <color rgb="FF0078B3"/>
      <name val="Arial"/>
      <family val="2"/>
      <charset val="238"/>
    </font>
    <font>
      <sz val="10"/>
      <color rgb="FF000000"/>
      <name val="Arial"/>
      <family val="2"/>
      <charset val="238"/>
    </font>
    <font>
      <b/>
      <sz val="10"/>
      <name val="Arial"/>
      <family val="2"/>
      <charset val="238"/>
    </font>
    <font>
      <b/>
      <vertAlign val="superscript"/>
      <sz val="10"/>
      <name val="Arial"/>
      <family val="2"/>
      <charset val="238"/>
    </font>
    <font>
      <sz val="8"/>
      <name val="Calibri"/>
      <family val="2"/>
      <charset val="238"/>
    </font>
    <font>
      <sz val="12"/>
      <color rgb="FF0078B3"/>
      <name val="Arial"/>
      <family val="2"/>
      <charset val="238"/>
    </font>
    <font>
      <sz val="7.5"/>
      <color rgb="FF000000"/>
      <name val="Arial"/>
      <family val="2"/>
      <charset val="238"/>
    </font>
    <font>
      <vertAlign val="subscript"/>
      <sz val="7.5"/>
      <color rgb="FF000000"/>
      <name val="Arial"/>
      <family val="2"/>
      <charset val="238"/>
    </font>
    <font>
      <sz val="7.5"/>
      <name val="Arial"/>
      <family val="2"/>
      <charset val="238"/>
    </font>
    <font>
      <b/>
      <sz val="7.5"/>
      <color rgb="FF000000"/>
      <name val="Arial"/>
      <family val="2"/>
      <charset val="238"/>
    </font>
    <font>
      <vertAlign val="superscript"/>
      <sz val="7.5"/>
      <color rgb="FF000000"/>
      <name val="Arial"/>
      <family val="2"/>
      <charset val="238"/>
    </font>
    <font>
      <sz val="8"/>
      <name val="Calibri"/>
      <family val="2"/>
      <charset val="238"/>
      <scheme val="minor"/>
    </font>
    <font>
      <sz val="10"/>
      <color rgb="FF198819"/>
      <name val="Arial"/>
      <family val="2"/>
      <charset val="238"/>
    </font>
    <font>
      <b/>
      <sz val="10"/>
      <color theme="1"/>
      <name val="Arial"/>
      <family val="2"/>
      <charset val="238"/>
    </font>
    <font>
      <vertAlign val="superscript"/>
      <sz val="7.5"/>
      <name val="Arial"/>
      <family val="2"/>
      <charset val="238"/>
    </font>
    <font>
      <i/>
      <sz val="7.5"/>
      <color rgb="FF000000"/>
      <name val="Arial"/>
      <family val="2"/>
      <charset val="238"/>
    </font>
    <font>
      <b/>
      <vertAlign val="superscript"/>
      <sz val="10"/>
      <color theme="1"/>
      <name val="Arial"/>
      <family val="2"/>
      <charset val="238"/>
    </font>
  </fonts>
  <fills count="4">
    <fill>
      <patternFill patternType="none"/>
    </fill>
    <fill>
      <patternFill patternType="gray125"/>
    </fill>
    <fill>
      <patternFill patternType="solid">
        <fgColor rgb="FFCCCCCC"/>
        <bgColor indexed="64"/>
      </patternFill>
    </fill>
    <fill>
      <patternFill patternType="solid">
        <fgColor rgb="FFFFFFFF"/>
        <bgColor indexed="64"/>
      </patternFill>
    </fill>
  </fills>
  <borders count="2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32">
    <xf numFmtId="0" fontId="0" fillId="0" borderId="0" xfId="0"/>
    <xf numFmtId="0" fontId="1" fillId="0" borderId="0" xfId="0" applyFont="1" applyAlignment="1">
      <alignment vertical="center"/>
    </xf>
    <xf numFmtId="0" fontId="3" fillId="0" borderId="0" xfId="0" applyFont="1"/>
    <xf numFmtId="0" fontId="8" fillId="0" borderId="0" xfId="0" applyFont="1"/>
    <xf numFmtId="0" fontId="8" fillId="2" borderId="5" xfId="0" applyFont="1" applyFill="1" applyBorder="1" applyAlignment="1">
      <alignment horizontal="center" vertical="center" wrapText="1"/>
    </xf>
    <xf numFmtId="0" fontId="8" fillId="2" borderId="2" xfId="0" applyFont="1" applyFill="1" applyBorder="1" applyAlignment="1">
      <alignment vertical="center" wrapText="1"/>
    </xf>
    <xf numFmtId="0" fontId="10" fillId="3" borderId="5" xfId="0" applyFont="1" applyFill="1" applyBorder="1" applyAlignment="1">
      <alignment horizontal="right" vertical="center" wrapText="1"/>
    </xf>
    <xf numFmtId="0" fontId="8" fillId="3" borderId="5" xfId="0" applyFont="1" applyFill="1" applyBorder="1" applyAlignment="1">
      <alignment horizontal="right" vertical="center" wrapText="1"/>
    </xf>
    <xf numFmtId="0" fontId="11" fillId="2" borderId="2" xfId="0" applyFont="1" applyFill="1" applyBorder="1" applyAlignment="1">
      <alignment vertical="center" wrapText="1"/>
    </xf>
    <xf numFmtId="0" fontId="4" fillId="0" borderId="0" xfId="0" applyFont="1" applyAlignment="1">
      <alignment vertical="center"/>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3" fontId="10" fillId="3" borderId="5" xfId="0" applyNumberFormat="1" applyFont="1" applyFill="1" applyBorder="1" applyAlignment="1">
      <alignment horizontal="right" vertical="center" wrapText="1"/>
    </xf>
    <xf numFmtId="3" fontId="8" fillId="3" borderId="5" xfId="0" applyNumberFormat="1" applyFont="1" applyFill="1" applyBorder="1" applyAlignment="1">
      <alignment horizontal="right" vertical="center" wrapText="1"/>
    </xf>
    <xf numFmtId="0" fontId="8" fillId="0" borderId="0" xfId="0" applyFont="1" applyAlignment="1">
      <alignment vertical="center"/>
    </xf>
    <xf numFmtId="0" fontId="3" fillId="0" borderId="0" xfId="0" applyFont="1" applyAlignment="1">
      <alignment vertical="center"/>
    </xf>
    <xf numFmtId="0" fontId="1" fillId="0" borderId="0" xfId="0" applyFont="1" applyAlignment="1">
      <alignment vertical="center" wrapText="1"/>
    </xf>
    <xf numFmtId="0" fontId="13" fillId="0" borderId="0" xfId="0" applyFont="1" applyAlignment="1">
      <alignment vertical="center" wrapText="1"/>
    </xf>
    <xf numFmtId="0" fontId="0" fillId="0" borderId="0" xfId="0" applyAlignment="1">
      <alignment wrapText="1"/>
    </xf>
    <xf numFmtId="0" fontId="8" fillId="2" borderId="9" xfId="0" applyFont="1" applyFill="1" applyBorder="1" applyAlignment="1">
      <alignment horizontal="center" vertical="center" wrapText="1"/>
    </xf>
    <xf numFmtId="0" fontId="8" fillId="2" borderId="5" xfId="0" applyFont="1" applyFill="1" applyBorder="1" applyAlignment="1">
      <alignment vertical="center" wrapText="1"/>
    </xf>
    <xf numFmtId="0" fontId="8" fillId="3" borderId="5" xfId="0" applyFont="1" applyFill="1" applyBorder="1" applyAlignment="1">
      <alignment horizontal="center" vertical="center" wrapText="1"/>
    </xf>
    <xf numFmtId="0" fontId="2" fillId="0" borderId="0" xfId="0" applyFont="1" applyAlignment="1">
      <alignment vertical="center" wrapText="1"/>
    </xf>
    <xf numFmtId="0" fontId="8" fillId="0" borderId="0" xfId="0" applyFont="1" applyAlignment="1">
      <alignment vertical="center" wrapText="1"/>
    </xf>
    <xf numFmtId="0" fontId="0" fillId="0" borderId="0" xfId="0" applyAlignment="1">
      <alignment vertical="center" wrapText="1"/>
    </xf>
    <xf numFmtId="0" fontId="3" fillId="0" borderId="0" xfId="0" applyFont="1" applyAlignment="1">
      <alignment wrapText="1"/>
    </xf>
    <xf numFmtId="164" fontId="8" fillId="3" borderId="5" xfId="0" applyNumberFormat="1" applyFont="1" applyFill="1" applyBorder="1" applyAlignment="1">
      <alignment horizontal="right" vertical="center" wrapText="1"/>
    </xf>
    <xf numFmtId="164" fontId="10" fillId="3" borderId="5" xfId="0" applyNumberFormat="1" applyFont="1" applyFill="1" applyBorder="1" applyAlignment="1">
      <alignment horizontal="right" vertical="center" wrapText="1"/>
    </xf>
    <xf numFmtId="0" fontId="10" fillId="2" borderId="5" xfId="0" applyFont="1" applyFill="1" applyBorder="1" applyAlignment="1">
      <alignment horizontal="center" vertical="center" wrapText="1"/>
    </xf>
    <xf numFmtId="0" fontId="10" fillId="2" borderId="2" xfId="0" applyFont="1" applyFill="1" applyBorder="1" applyAlignment="1">
      <alignment vertical="center" wrapText="1"/>
    </xf>
    <xf numFmtId="0" fontId="10" fillId="3"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8" fillId="2" borderId="14" xfId="0" applyFont="1" applyFill="1" applyBorder="1" applyAlignment="1">
      <alignment vertical="center" wrapText="1"/>
    </xf>
    <xf numFmtId="0" fontId="8" fillId="0" borderId="0" xfId="0" applyFont="1" applyAlignment="1">
      <alignment wrapText="1"/>
    </xf>
    <xf numFmtId="164" fontId="8" fillId="3" borderId="16" xfId="0" applyNumberFormat="1" applyFont="1" applyFill="1" applyBorder="1" applyAlignment="1">
      <alignment horizontal="right" vertical="center" wrapText="1"/>
    </xf>
    <xf numFmtId="164" fontId="10" fillId="3" borderId="5" xfId="0" applyNumberFormat="1" applyFont="1" applyFill="1" applyBorder="1" applyAlignment="1">
      <alignment horizontal="center" vertical="center" wrapText="1"/>
    </xf>
    <xf numFmtId="0" fontId="0" fillId="0" borderId="0" xfId="0" applyAlignment="1">
      <alignment wrapText="1"/>
    </xf>
    <xf numFmtId="0" fontId="10" fillId="2" borderId="3"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20" xfId="0" applyFont="1" applyFill="1" applyBorder="1" applyAlignment="1">
      <alignment vertical="center" wrapText="1"/>
    </xf>
    <xf numFmtId="0" fontId="8" fillId="2" borderId="1" xfId="0" applyFont="1" applyFill="1" applyBorder="1" applyAlignment="1">
      <alignment vertical="center" wrapText="1"/>
    </xf>
    <xf numFmtId="0" fontId="10"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0" borderId="5" xfId="0" applyFont="1" applyFill="1" applyBorder="1" applyAlignment="1">
      <alignment horizontal="right" vertical="center" wrapText="1"/>
    </xf>
    <xf numFmtId="0" fontId="10" fillId="0" borderId="5" xfId="0" applyFont="1" applyFill="1" applyBorder="1" applyAlignment="1">
      <alignment horizontal="center" vertical="center" wrapText="1"/>
    </xf>
    <xf numFmtId="3" fontId="10" fillId="0" borderId="5" xfId="0" applyNumberFormat="1" applyFont="1" applyFill="1" applyBorder="1" applyAlignment="1">
      <alignment horizontal="right" vertical="center" wrapText="1"/>
    </xf>
    <xf numFmtId="164" fontId="10" fillId="0" borderId="5" xfId="0" applyNumberFormat="1" applyFont="1" applyFill="1" applyBorder="1" applyAlignment="1">
      <alignment horizontal="right" vertical="center" wrapText="1"/>
    </xf>
    <xf numFmtId="164" fontId="8" fillId="0" borderId="5" xfId="0" applyNumberFormat="1" applyFont="1" applyFill="1" applyBorder="1" applyAlignment="1">
      <alignment horizontal="right" vertical="center" wrapText="1"/>
    </xf>
    <xf numFmtId="4" fontId="10" fillId="0" borderId="5" xfId="0" applyNumberFormat="1" applyFont="1" applyFill="1" applyBorder="1" applyAlignment="1">
      <alignment horizontal="right" vertical="center" wrapText="1"/>
    </xf>
    <xf numFmtId="3" fontId="10" fillId="0" borderId="20" xfId="0" applyNumberFormat="1" applyFont="1" applyFill="1" applyBorder="1" applyAlignment="1">
      <alignment horizontal="right" vertical="center" wrapText="1"/>
    </xf>
    <xf numFmtId="0" fontId="10" fillId="0" borderId="20" xfId="0" applyFont="1" applyFill="1" applyBorder="1" applyAlignment="1">
      <alignment horizontal="center" vertical="center" wrapText="1"/>
    </xf>
    <xf numFmtId="164" fontId="10" fillId="0" borderId="20" xfId="0" applyNumberFormat="1" applyFont="1" applyFill="1" applyBorder="1" applyAlignment="1">
      <alignment horizontal="right" vertical="center" wrapText="1"/>
    </xf>
    <xf numFmtId="0" fontId="10" fillId="0" borderId="20" xfId="0" applyFont="1" applyFill="1" applyBorder="1" applyAlignment="1">
      <alignment horizontal="right" vertical="center" wrapText="1"/>
    </xf>
    <xf numFmtId="0" fontId="12" fillId="0" borderId="0" xfId="0" applyFont="1" applyFill="1" applyAlignment="1">
      <alignment vertical="center" wrapText="1"/>
    </xf>
    <xf numFmtId="165" fontId="0" fillId="0" borderId="0" xfId="0" applyNumberFormat="1" applyAlignment="1"/>
    <xf numFmtId="165" fontId="0" fillId="0" borderId="0" xfId="0" applyNumberFormat="1"/>
    <xf numFmtId="164" fontId="0" fillId="0" borderId="0" xfId="0" applyNumberFormat="1"/>
    <xf numFmtId="0" fontId="3" fillId="0" borderId="0" xfId="0" applyFont="1" applyAlignment="1">
      <alignment wrapText="1"/>
    </xf>
    <xf numFmtId="0" fontId="0" fillId="0" borderId="0" xfId="0" applyAlignment="1">
      <alignment wrapText="1"/>
    </xf>
    <xf numFmtId="0" fontId="4" fillId="0" borderId="0" xfId="0" applyFont="1" applyAlignment="1">
      <alignment horizontal="justify" vertical="center" wrapText="1"/>
    </xf>
    <xf numFmtId="0" fontId="8" fillId="0" borderId="0" xfId="0" applyFont="1" applyAlignment="1"/>
    <xf numFmtId="0" fontId="0" fillId="0" borderId="0" xfId="0" applyAlignment="1"/>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4" fillId="0" borderId="7" xfId="0" applyFont="1" applyBorder="1" applyAlignment="1">
      <alignment vertical="center" wrapText="1"/>
    </xf>
    <xf numFmtId="0" fontId="0" fillId="0" borderId="7" xfId="0" applyBorder="1" applyAlignment="1">
      <alignment wrapText="1"/>
    </xf>
    <xf numFmtId="0" fontId="12" fillId="0" borderId="8" xfId="0" applyFont="1" applyBorder="1" applyAlignment="1">
      <alignment vertical="center" wrapText="1"/>
    </xf>
    <xf numFmtId="0" fontId="0" fillId="0" borderId="8" xfId="0" applyBorder="1" applyAlignment="1">
      <alignment wrapText="1"/>
    </xf>
    <xf numFmtId="0" fontId="8" fillId="0" borderId="0" xfId="0" applyFont="1" applyAlignment="1">
      <alignment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4" fillId="0" borderId="0" xfId="0" applyFont="1" applyAlignment="1">
      <alignment vertical="center" wrapText="1"/>
    </xf>
    <xf numFmtId="0" fontId="1" fillId="0" borderId="7" xfId="0" applyFont="1" applyBorder="1" applyAlignment="1">
      <alignment vertical="center" wrapText="1"/>
    </xf>
    <xf numFmtId="0" fontId="8" fillId="0" borderId="8" xfId="0" applyFont="1" applyBorder="1" applyAlignment="1">
      <alignment vertical="center" wrapText="1"/>
    </xf>
    <xf numFmtId="0" fontId="3" fillId="0" borderId="0" xfId="0" applyFont="1" applyAlignment="1">
      <alignment vertical="center" wrapText="1"/>
    </xf>
    <xf numFmtId="0" fontId="10" fillId="2" borderId="4" xfId="0" applyFont="1" applyFill="1" applyBorder="1" applyAlignment="1">
      <alignment horizontal="center" vertical="center" wrapText="1"/>
    </xf>
    <xf numFmtId="0" fontId="0" fillId="0" borderId="2" xfId="0" applyBorder="1" applyAlignment="1">
      <alignment horizontal="center" vertical="center" wrapText="1"/>
    </xf>
    <xf numFmtId="0" fontId="10" fillId="0" borderId="8" xfId="0" applyFont="1" applyBorder="1" applyAlignment="1">
      <alignment vertical="center" wrapText="1"/>
    </xf>
    <xf numFmtId="0" fontId="10" fillId="0" borderId="0" xfId="0" applyFont="1" applyAlignment="1">
      <alignment vertical="center" wrapText="1"/>
    </xf>
    <xf numFmtId="0" fontId="1" fillId="0" borderId="0" xfId="0" applyFont="1" applyAlignment="1">
      <alignment vertical="center" wrapText="1"/>
    </xf>
    <xf numFmtId="0" fontId="0" fillId="0" borderId="11" xfId="0" applyBorder="1" applyAlignment="1">
      <alignment vertical="center" wrapText="1"/>
    </xf>
    <xf numFmtId="0" fontId="0" fillId="0" borderId="2" xfId="0" applyBorder="1" applyAlignment="1">
      <alignment vertical="center" wrapText="1"/>
    </xf>
    <xf numFmtId="0" fontId="8" fillId="2" borderId="12" xfId="0" applyFont="1" applyFill="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7" xfId="0" applyBorder="1" applyAlignment="1">
      <alignment horizontal="center" vertical="center" wrapText="1"/>
    </xf>
    <xf numFmtId="0" fontId="0" fillId="0" borderId="5" xfId="0" applyBorder="1" applyAlignment="1">
      <alignment horizontal="center" vertical="center" wrapText="1"/>
    </xf>
    <xf numFmtId="0" fontId="10" fillId="2" borderId="1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12" fillId="0" borderId="0" xfId="0" applyFont="1" applyBorder="1" applyAlignment="1">
      <alignment vertical="center" wrapText="1"/>
    </xf>
    <xf numFmtId="0" fontId="0" fillId="0" borderId="0" xfId="0" applyBorder="1" applyAlignment="1">
      <alignment wrapText="1"/>
    </xf>
    <xf numFmtId="0" fontId="8" fillId="2" borderId="20" xfId="0" applyFont="1" applyFill="1" applyBorder="1" applyAlignment="1">
      <alignment vertical="center" wrapText="1"/>
    </xf>
    <xf numFmtId="0" fontId="8" fillId="2" borderId="20" xfId="0" applyFont="1" applyFill="1" applyBorder="1" applyAlignment="1">
      <alignment horizontal="center" vertical="center" wrapText="1"/>
    </xf>
    <xf numFmtId="0" fontId="15" fillId="0" borderId="7" xfId="0" applyFont="1" applyBorder="1" applyAlignment="1">
      <alignment vertical="center" wrapText="1"/>
    </xf>
    <xf numFmtId="0" fontId="8" fillId="0" borderId="0" xfId="0" applyFont="1" applyFill="1" applyAlignment="1">
      <alignment vertical="center" wrapText="1"/>
    </xf>
    <xf numFmtId="0" fontId="0" fillId="0" borderId="0" xfId="0" applyFill="1" applyAlignment="1">
      <alignment wrapText="1"/>
    </xf>
    <xf numFmtId="0" fontId="3" fillId="0" borderId="0" xfId="0" applyFont="1" applyFill="1" applyAlignment="1">
      <alignment wrapText="1"/>
    </xf>
    <xf numFmtId="0" fontId="0" fillId="0" borderId="20" xfId="0" applyBorder="1" applyAlignment="1">
      <alignment vertical="center" wrapText="1"/>
    </xf>
    <xf numFmtId="0" fontId="8" fillId="2" borderId="1" xfId="0" applyFont="1" applyFill="1" applyBorder="1" applyAlignment="1">
      <alignment vertical="center" wrapText="1"/>
    </xf>
    <xf numFmtId="0" fontId="12" fillId="0" borderId="0" xfId="0" applyFont="1" applyAlignment="1">
      <alignment vertical="center" wrapText="1"/>
    </xf>
    <xf numFmtId="164" fontId="10" fillId="3" borderId="6" xfId="0" applyNumberFormat="1" applyFont="1" applyFill="1" applyBorder="1" applyAlignment="1">
      <alignment horizontal="center" vertical="center" wrapText="1"/>
    </xf>
    <xf numFmtId="164" fontId="10" fillId="3" borderId="3" xfId="0" applyNumberFormat="1"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0" fillId="0" borderId="7" xfId="0" applyBorder="1" applyAlignment="1"/>
    <xf numFmtId="0" fontId="4" fillId="0" borderId="17" xfId="0" applyFont="1" applyBorder="1" applyAlignment="1">
      <alignment vertical="center" wrapText="1"/>
    </xf>
    <xf numFmtId="0" fontId="0" fillId="0" borderId="17" xfId="0" applyBorder="1" applyAlignment="1"/>
    <xf numFmtId="0" fontId="10" fillId="2" borderId="18" xfId="0" applyFont="1" applyFill="1" applyBorder="1" applyAlignment="1">
      <alignment horizontal="center" vertical="center" wrapText="1"/>
    </xf>
    <xf numFmtId="0" fontId="0" fillId="0" borderId="19" xfId="0" applyBorder="1" applyAlignment="1">
      <alignment horizontal="center" vertical="center" wrapText="1"/>
    </xf>
    <xf numFmtId="0" fontId="0" fillId="0" borderId="15" xfId="0" applyBorder="1" applyAlignment="1">
      <alignment horizontal="center"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5"/>
  <sheetViews>
    <sheetView tabSelected="1" workbookViewId="0">
      <selection activeCell="K23" sqref="K23"/>
    </sheetView>
  </sheetViews>
  <sheetFormatPr defaultRowHeight="15" x14ac:dyDescent="0.25"/>
  <cols>
    <col min="1" max="1" width="18.28515625" style="18" customWidth="1"/>
  </cols>
  <sheetData>
    <row r="1" spans="1:20" x14ac:dyDescent="0.25">
      <c r="A1" s="16" t="s">
        <v>0</v>
      </c>
    </row>
    <row r="2" spans="1:20" ht="104.25" customHeight="1" x14ac:dyDescent="0.25">
      <c r="A2" s="65" t="s">
        <v>1</v>
      </c>
      <c r="B2" s="66"/>
      <c r="C2" s="66"/>
      <c r="D2" s="66"/>
      <c r="E2" s="66"/>
      <c r="F2" s="66"/>
      <c r="G2" s="66"/>
      <c r="H2" s="66"/>
      <c r="I2" s="66"/>
      <c r="J2" s="66"/>
      <c r="K2" s="66"/>
    </row>
    <row r="4" spans="1:20" ht="30.75" customHeight="1" thickBot="1" x14ac:dyDescent="0.3">
      <c r="A4" s="67" t="s">
        <v>246</v>
      </c>
      <c r="B4" s="66"/>
      <c r="C4" s="66"/>
      <c r="D4" s="66"/>
      <c r="E4" s="66"/>
      <c r="F4" s="66"/>
      <c r="G4" s="66"/>
      <c r="H4" s="66"/>
      <c r="I4" s="66"/>
      <c r="J4" s="66"/>
      <c r="K4" s="66"/>
    </row>
    <row r="5" spans="1:20" ht="24" customHeight="1" thickBot="1" x14ac:dyDescent="0.3">
      <c r="A5" s="70" t="s">
        <v>241</v>
      </c>
      <c r="B5" s="72" t="s">
        <v>2</v>
      </c>
      <c r="C5" s="73"/>
      <c r="D5" s="72" t="s">
        <v>3</v>
      </c>
      <c r="E5" s="73"/>
      <c r="F5" s="72" t="s">
        <v>4</v>
      </c>
      <c r="G5" s="73"/>
      <c r="H5" s="74" t="s">
        <v>5</v>
      </c>
      <c r="I5" s="75"/>
      <c r="J5" s="38" t="s">
        <v>242</v>
      </c>
      <c r="K5" s="37"/>
    </row>
    <row r="6" spans="1:20" ht="15.75" customHeight="1" thickBot="1" x14ac:dyDescent="0.3">
      <c r="A6" s="71"/>
      <c r="B6" s="4" t="s">
        <v>6</v>
      </c>
      <c r="C6" s="4" t="s">
        <v>7</v>
      </c>
      <c r="D6" s="4" t="s">
        <v>6</v>
      </c>
      <c r="E6" s="4" t="s">
        <v>7</v>
      </c>
      <c r="F6" s="4" t="s">
        <v>6</v>
      </c>
      <c r="G6" s="4" t="s">
        <v>7</v>
      </c>
      <c r="H6" s="4" t="s">
        <v>6</v>
      </c>
      <c r="I6" s="4" t="s">
        <v>7</v>
      </c>
      <c r="J6" s="4" t="s">
        <v>7</v>
      </c>
      <c r="K6" s="37"/>
    </row>
    <row r="7" spans="1:20" ht="15.75" customHeight="1" thickBot="1" x14ac:dyDescent="0.3">
      <c r="A7" s="5" t="s">
        <v>8</v>
      </c>
      <c r="B7" s="55">
        <v>43.355000000000004</v>
      </c>
      <c r="C7" s="55">
        <v>182.09100000000004</v>
      </c>
      <c r="D7" s="55">
        <v>8.1180000000000003</v>
      </c>
      <c r="E7" s="55">
        <v>10.959300000000001</v>
      </c>
      <c r="F7" s="55">
        <v>970.68799999999987</v>
      </c>
      <c r="G7" s="55">
        <v>1067.7567999999999</v>
      </c>
      <c r="H7" s="55">
        <v>84.349000000000004</v>
      </c>
      <c r="I7" s="55">
        <v>227.74230000000003</v>
      </c>
      <c r="J7" s="55">
        <f>C7+E7+G7+I7</f>
        <v>1488.5494000000001</v>
      </c>
      <c r="K7" s="62"/>
      <c r="L7" s="62"/>
      <c r="M7" s="62"/>
      <c r="N7" s="62"/>
      <c r="O7" s="63"/>
      <c r="P7" s="63"/>
      <c r="Q7" s="63"/>
      <c r="R7" s="63"/>
      <c r="S7" s="63"/>
      <c r="T7" s="63"/>
    </row>
    <row r="8" spans="1:20" ht="15.75" customHeight="1" thickBot="1" x14ac:dyDescent="0.3">
      <c r="A8" s="5" t="s">
        <v>9</v>
      </c>
      <c r="B8" s="55">
        <v>721.09629999999981</v>
      </c>
      <c r="C8" s="55">
        <v>3028.6044599999996</v>
      </c>
      <c r="D8" s="55">
        <v>12585.113900000002</v>
      </c>
      <c r="E8" s="55">
        <v>16989.903765000003</v>
      </c>
      <c r="F8" s="55">
        <v>9590.847899999997</v>
      </c>
      <c r="G8" s="55">
        <v>10549.932689999998</v>
      </c>
      <c r="H8" s="55">
        <v>2097.4890999999998</v>
      </c>
      <c r="I8" s="55">
        <v>5663.2205699999995</v>
      </c>
      <c r="J8" s="55">
        <f t="shared" ref="J8:J21" si="0">C8+E8+G8+I8</f>
        <v>36231.661484999997</v>
      </c>
      <c r="K8" s="62"/>
      <c r="L8" s="62"/>
      <c r="M8" s="62"/>
      <c r="N8" s="62"/>
      <c r="O8" s="63"/>
      <c r="P8" s="63"/>
      <c r="Q8" s="63"/>
      <c r="R8" s="63"/>
      <c r="S8" s="63"/>
      <c r="T8" s="63"/>
    </row>
    <row r="9" spans="1:20" ht="15.75" customHeight="1" thickBot="1" x14ac:dyDescent="0.3">
      <c r="A9" s="5" t="s">
        <v>10</v>
      </c>
      <c r="B9" s="55">
        <v>117.98459999999999</v>
      </c>
      <c r="C9" s="55">
        <v>495.53531999999996</v>
      </c>
      <c r="D9" s="55">
        <v>1476.1704</v>
      </c>
      <c r="E9" s="55">
        <v>1992.8300400000001</v>
      </c>
      <c r="F9" s="55">
        <v>1303.1953000000003</v>
      </c>
      <c r="G9" s="55">
        <v>1433.5148300000005</v>
      </c>
      <c r="H9" s="55">
        <v>261.80029999999999</v>
      </c>
      <c r="I9" s="55">
        <v>706.86081000000001</v>
      </c>
      <c r="J9" s="55">
        <f t="shared" si="0"/>
        <v>4628.741</v>
      </c>
      <c r="K9" s="62"/>
      <c r="L9" s="62"/>
      <c r="M9" s="62"/>
      <c r="N9" s="62"/>
      <c r="O9" s="63"/>
      <c r="P9" s="63"/>
      <c r="Q9" s="63"/>
      <c r="R9" s="63"/>
      <c r="S9" s="63"/>
      <c r="T9" s="63"/>
    </row>
    <row r="10" spans="1:20" ht="15.75" customHeight="1" thickBot="1" x14ac:dyDescent="0.3">
      <c r="A10" s="5" t="s">
        <v>11</v>
      </c>
      <c r="B10" s="55">
        <v>245.56599999999997</v>
      </c>
      <c r="C10" s="55">
        <v>1031.3771999999999</v>
      </c>
      <c r="D10" s="55">
        <v>2785.2139999999995</v>
      </c>
      <c r="E10" s="55">
        <v>3760.0388999999996</v>
      </c>
      <c r="F10" s="55">
        <v>1391.9920000000002</v>
      </c>
      <c r="G10" s="55">
        <v>1531.1912000000004</v>
      </c>
      <c r="H10" s="55">
        <v>307.77300000000002</v>
      </c>
      <c r="I10" s="55">
        <v>830.98710000000017</v>
      </c>
      <c r="J10" s="55">
        <f t="shared" si="0"/>
        <v>7153.5944</v>
      </c>
      <c r="K10" s="62"/>
      <c r="L10" s="62"/>
      <c r="M10" s="62"/>
      <c r="N10" s="62"/>
      <c r="O10" s="63"/>
      <c r="P10" s="63"/>
      <c r="Q10" s="63"/>
      <c r="R10" s="63"/>
      <c r="S10" s="63"/>
      <c r="T10" s="63"/>
    </row>
    <row r="11" spans="1:20" ht="15.75" customHeight="1" thickBot="1" x14ac:dyDescent="0.3">
      <c r="A11" s="5" t="s">
        <v>12</v>
      </c>
      <c r="B11" s="55">
        <v>349.81349999999998</v>
      </c>
      <c r="C11" s="55">
        <v>1469.2166999999999</v>
      </c>
      <c r="D11" s="55">
        <v>9671.822900000001</v>
      </c>
      <c r="E11" s="55">
        <v>13056.960915000001</v>
      </c>
      <c r="F11" s="55">
        <v>4662.6094000000003</v>
      </c>
      <c r="G11" s="55">
        <v>5128.8703400000004</v>
      </c>
      <c r="H11" s="55">
        <v>66.826799999999992</v>
      </c>
      <c r="I11" s="55">
        <v>180.43235999999999</v>
      </c>
      <c r="J11" s="55">
        <f t="shared" si="0"/>
        <v>19835.480315000001</v>
      </c>
      <c r="K11" s="62"/>
      <c r="L11" s="62"/>
      <c r="M11" s="62"/>
      <c r="N11" s="62"/>
      <c r="O11" s="63"/>
      <c r="P11" s="63"/>
      <c r="Q11" s="63"/>
      <c r="R11" s="63"/>
      <c r="S11" s="63"/>
      <c r="T11" s="63"/>
    </row>
    <row r="12" spans="1:20" ht="15.75" customHeight="1" thickBot="1" x14ac:dyDescent="0.3">
      <c r="A12" s="5" t="s">
        <v>13</v>
      </c>
      <c r="B12" s="55">
        <v>1494.489</v>
      </c>
      <c r="C12" s="55">
        <v>6276.8538000000008</v>
      </c>
      <c r="D12" s="55">
        <v>26442.391799999998</v>
      </c>
      <c r="E12" s="55">
        <v>35697.228929999997</v>
      </c>
      <c r="F12" s="55">
        <v>23492.988500000003</v>
      </c>
      <c r="G12" s="55">
        <v>25842.287350000006</v>
      </c>
      <c r="H12" s="55">
        <v>370.78040000000004</v>
      </c>
      <c r="I12" s="55">
        <v>1001.1070800000002</v>
      </c>
      <c r="J12" s="55">
        <f t="shared" si="0"/>
        <v>68817.477159999995</v>
      </c>
      <c r="K12" s="62"/>
      <c r="L12" s="62"/>
      <c r="M12" s="62"/>
      <c r="N12" s="62"/>
      <c r="O12" s="63"/>
      <c r="P12" s="63"/>
      <c r="Q12" s="63"/>
      <c r="R12" s="63"/>
      <c r="S12" s="63"/>
      <c r="T12" s="63"/>
    </row>
    <row r="13" spans="1:20" ht="15.75" customHeight="1" thickBot="1" x14ac:dyDescent="0.3">
      <c r="A13" s="5" t="s">
        <v>14</v>
      </c>
      <c r="B13" s="55">
        <v>49.649000000000001</v>
      </c>
      <c r="C13" s="55">
        <v>208.5258</v>
      </c>
      <c r="D13" s="55">
        <v>119.616</v>
      </c>
      <c r="E13" s="55">
        <v>161.48160000000001</v>
      </c>
      <c r="F13" s="55">
        <v>246.90899999999999</v>
      </c>
      <c r="G13" s="55">
        <v>271.59989999999999</v>
      </c>
      <c r="H13" s="55">
        <v>118.86099999999999</v>
      </c>
      <c r="I13" s="55">
        <v>320.92469999999997</v>
      </c>
      <c r="J13" s="55">
        <f t="shared" si="0"/>
        <v>962.53199999999993</v>
      </c>
      <c r="K13" s="62"/>
      <c r="L13" s="62"/>
      <c r="M13" s="62"/>
      <c r="N13" s="62"/>
      <c r="O13" s="63"/>
      <c r="P13" s="63"/>
      <c r="Q13" s="63"/>
      <c r="R13" s="63"/>
      <c r="S13" s="63"/>
      <c r="T13" s="63"/>
    </row>
    <row r="14" spans="1:20" ht="15.75" customHeight="1" thickBot="1" x14ac:dyDescent="0.3">
      <c r="A14" s="5" t="s">
        <v>15</v>
      </c>
      <c r="B14" s="55">
        <v>237.16560000000004</v>
      </c>
      <c r="C14" s="55">
        <v>996.09552000000019</v>
      </c>
      <c r="D14" s="55">
        <v>2804.5342999999998</v>
      </c>
      <c r="E14" s="55">
        <v>3786.1213050000001</v>
      </c>
      <c r="F14" s="55">
        <v>999.02639999999997</v>
      </c>
      <c r="G14" s="55">
        <v>1098.92904</v>
      </c>
      <c r="H14" s="55">
        <v>829.70299999999997</v>
      </c>
      <c r="I14" s="55">
        <v>2240.1981000000001</v>
      </c>
      <c r="J14" s="55">
        <f t="shared" si="0"/>
        <v>8121.343965</v>
      </c>
      <c r="K14" s="62"/>
      <c r="L14" s="62"/>
      <c r="M14" s="62"/>
      <c r="N14" s="62"/>
      <c r="O14" s="63"/>
      <c r="P14" s="63"/>
      <c r="Q14" s="63"/>
      <c r="R14" s="63"/>
      <c r="S14" s="63"/>
      <c r="T14" s="63"/>
    </row>
    <row r="15" spans="1:20" ht="15.75" customHeight="1" thickBot="1" x14ac:dyDescent="0.3">
      <c r="A15" s="5" t="s">
        <v>16</v>
      </c>
      <c r="B15" s="55">
        <v>438.89809999999994</v>
      </c>
      <c r="C15" s="55">
        <v>1843.3720199999998</v>
      </c>
      <c r="D15" s="55">
        <v>5985.6681999999992</v>
      </c>
      <c r="E15" s="55">
        <v>8080.6520699999992</v>
      </c>
      <c r="F15" s="55">
        <v>5963.5010999999995</v>
      </c>
      <c r="G15" s="55">
        <v>6559.8512099999998</v>
      </c>
      <c r="H15" s="55">
        <v>507.68030000000005</v>
      </c>
      <c r="I15" s="55">
        <v>1370.7368100000001</v>
      </c>
      <c r="J15" s="55">
        <f t="shared" si="0"/>
        <v>17854.612109999998</v>
      </c>
      <c r="K15" s="62"/>
      <c r="L15" s="62"/>
      <c r="M15" s="62"/>
      <c r="N15" s="62"/>
      <c r="O15" s="63"/>
      <c r="P15" s="63"/>
      <c r="Q15" s="63"/>
      <c r="R15" s="63"/>
      <c r="S15" s="63"/>
      <c r="T15" s="63"/>
    </row>
    <row r="16" spans="1:20" ht="15.75" customHeight="1" thickBot="1" x14ac:dyDescent="0.3">
      <c r="A16" s="5" t="s">
        <v>17</v>
      </c>
      <c r="B16" s="55">
        <v>291.2577</v>
      </c>
      <c r="C16" s="55">
        <v>1223.28234</v>
      </c>
      <c r="D16" s="55">
        <v>466.87399999999997</v>
      </c>
      <c r="E16" s="55">
        <v>630.2799</v>
      </c>
      <c r="F16" s="55">
        <v>1022.6679999999999</v>
      </c>
      <c r="G16" s="55">
        <v>1124.9348</v>
      </c>
      <c r="H16" s="55">
        <v>365.86799999999999</v>
      </c>
      <c r="I16" s="55">
        <v>987.84360000000004</v>
      </c>
      <c r="J16" s="55">
        <f t="shared" si="0"/>
        <v>3966.3406400000003</v>
      </c>
      <c r="K16" s="62"/>
      <c r="L16" s="62"/>
      <c r="M16" s="62"/>
      <c r="N16" s="62"/>
      <c r="O16" s="63"/>
      <c r="P16" s="63"/>
      <c r="Q16" s="63"/>
      <c r="R16" s="63"/>
      <c r="S16" s="63"/>
      <c r="T16" s="63"/>
    </row>
    <row r="17" spans="1:20" ht="15.75" customHeight="1" thickBot="1" x14ac:dyDescent="0.3">
      <c r="A17" s="5" t="s">
        <v>18</v>
      </c>
      <c r="B17" s="55">
        <v>253.46629999999996</v>
      </c>
      <c r="C17" s="55">
        <v>1064.55846</v>
      </c>
      <c r="D17" s="55">
        <v>821.62769999999978</v>
      </c>
      <c r="E17" s="55">
        <v>1109.1973949999997</v>
      </c>
      <c r="F17" s="55">
        <v>2213.0054999999998</v>
      </c>
      <c r="G17" s="55">
        <v>2434.3060500000001</v>
      </c>
      <c r="H17" s="55">
        <v>139.83669999999998</v>
      </c>
      <c r="I17" s="55">
        <v>377.55908999999997</v>
      </c>
      <c r="J17" s="55">
        <f t="shared" si="0"/>
        <v>4985.6209949999993</v>
      </c>
      <c r="K17" s="62"/>
      <c r="L17" s="62"/>
      <c r="M17" s="62"/>
      <c r="N17" s="62"/>
      <c r="O17" s="63"/>
      <c r="P17" s="63"/>
      <c r="Q17" s="63"/>
      <c r="R17" s="63"/>
      <c r="S17" s="63"/>
      <c r="T17" s="63"/>
    </row>
    <row r="18" spans="1:20" ht="15.75" customHeight="1" thickBot="1" x14ac:dyDescent="0.3">
      <c r="A18" s="5" t="s">
        <v>19</v>
      </c>
      <c r="B18" s="55">
        <v>139.96430000000001</v>
      </c>
      <c r="C18" s="55">
        <v>587.8500600000001</v>
      </c>
      <c r="D18" s="55">
        <v>2839.6107999999999</v>
      </c>
      <c r="E18" s="55">
        <v>3833.4745800000001</v>
      </c>
      <c r="F18" s="55">
        <v>1997.6153000000002</v>
      </c>
      <c r="G18" s="55">
        <v>2197.3768300000002</v>
      </c>
      <c r="H18" s="55">
        <v>399.46039999999994</v>
      </c>
      <c r="I18" s="55">
        <v>1078.5430799999999</v>
      </c>
      <c r="J18" s="55">
        <f t="shared" si="0"/>
        <v>7697.2445499999994</v>
      </c>
      <c r="K18" s="62"/>
      <c r="L18" s="62"/>
      <c r="M18" s="62"/>
      <c r="N18" s="62"/>
      <c r="O18" s="63"/>
      <c r="P18" s="63"/>
      <c r="Q18" s="63"/>
      <c r="R18" s="63"/>
      <c r="S18" s="63"/>
      <c r="T18" s="63"/>
    </row>
    <row r="19" spans="1:20" ht="15.75" customHeight="1" thickBot="1" x14ac:dyDescent="0.3">
      <c r="A19" s="5" t="s">
        <v>20</v>
      </c>
      <c r="B19" s="55">
        <v>73.97</v>
      </c>
      <c r="C19" s="55">
        <v>310.67400000000004</v>
      </c>
      <c r="D19" s="55">
        <v>3642.3519999999999</v>
      </c>
      <c r="E19" s="55">
        <v>4917.1752000000006</v>
      </c>
      <c r="F19" s="55">
        <v>1850.0509999999999</v>
      </c>
      <c r="G19" s="55">
        <v>2035.0561</v>
      </c>
      <c r="H19" s="55">
        <v>600.68299999999999</v>
      </c>
      <c r="I19" s="55">
        <v>1621.8441</v>
      </c>
      <c r="J19" s="55">
        <f t="shared" si="0"/>
        <v>8884.7494000000006</v>
      </c>
      <c r="K19" s="62"/>
      <c r="L19" s="62"/>
      <c r="M19" s="62"/>
      <c r="N19" s="62"/>
      <c r="O19" s="63"/>
      <c r="P19" s="63"/>
      <c r="Q19" s="63"/>
      <c r="R19" s="63"/>
      <c r="S19" s="63"/>
      <c r="T19" s="63"/>
    </row>
    <row r="20" spans="1:20" ht="15.75" customHeight="1" thickBot="1" x14ac:dyDescent="0.3">
      <c r="A20" s="5" t="s">
        <v>21</v>
      </c>
      <c r="B20" s="55">
        <v>1145.1135999999997</v>
      </c>
      <c r="C20" s="55">
        <v>4809.4771199999986</v>
      </c>
      <c r="D20" s="55">
        <v>15301.480500000001</v>
      </c>
      <c r="E20" s="55">
        <v>20656.998675000003</v>
      </c>
      <c r="F20" s="55">
        <v>14979.096299999997</v>
      </c>
      <c r="G20" s="55">
        <v>16477.005929999999</v>
      </c>
      <c r="H20" s="55">
        <v>1234.2258000000002</v>
      </c>
      <c r="I20" s="55">
        <v>3332.4096600000007</v>
      </c>
      <c r="J20" s="55">
        <f t="shared" si="0"/>
        <v>45275.891385000003</v>
      </c>
      <c r="K20" s="62"/>
      <c r="L20" s="62"/>
      <c r="M20" s="62"/>
      <c r="N20" s="62"/>
      <c r="O20" s="63"/>
      <c r="P20" s="63"/>
      <c r="Q20" s="63"/>
      <c r="R20" s="63"/>
      <c r="S20" s="63"/>
      <c r="T20" s="63"/>
    </row>
    <row r="21" spans="1:20" ht="15.75" customHeight="1" thickBot="1" x14ac:dyDescent="0.3">
      <c r="A21" s="8" t="s">
        <v>22</v>
      </c>
      <c r="B21" s="55">
        <v>5601.7889999999989</v>
      </c>
      <c r="C21" s="55">
        <v>23527.513799999997</v>
      </c>
      <c r="D21" s="55">
        <v>84950.594500000007</v>
      </c>
      <c r="E21" s="55">
        <v>114683.30257500002</v>
      </c>
      <c r="F21" s="55">
        <v>70684.193700000003</v>
      </c>
      <c r="G21" s="55">
        <v>77752.613070000007</v>
      </c>
      <c r="H21" s="55">
        <v>7385.3368</v>
      </c>
      <c r="I21" s="55">
        <v>19940.409360000001</v>
      </c>
      <c r="J21" s="55">
        <f t="shared" si="0"/>
        <v>235903.83880500001</v>
      </c>
      <c r="K21" s="62"/>
      <c r="L21" s="62"/>
      <c r="M21" s="62"/>
      <c r="N21" s="62"/>
      <c r="O21" s="63"/>
      <c r="P21" s="63"/>
      <c r="Q21" s="63"/>
      <c r="R21" s="63"/>
      <c r="S21" s="63"/>
      <c r="T21" s="63"/>
    </row>
    <row r="22" spans="1:20" x14ac:dyDescent="0.25">
      <c r="A22" s="61" t="s">
        <v>282</v>
      </c>
      <c r="J22" s="64"/>
    </row>
    <row r="23" spans="1:20" x14ac:dyDescent="0.25">
      <c r="A23" s="68" t="s">
        <v>23</v>
      </c>
      <c r="B23" s="69"/>
      <c r="C23" s="69"/>
      <c r="D23" s="69"/>
      <c r="E23" s="69"/>
      <c r="F23" s="69"/>
      <c r="G23" s="69"/>
      <c r="H23" s="69"/>
      <c r="I23" s="69"/>
    </row>
    <row r="24" spans="1:20" x14ac:dyDescent="0.25">
      <c r="A24" s="17"/>
    </row>
    <row r="25" spans="1:20" x14ac:dyDescent="0.25">
      <c r="A25" s="17"/>
    </row>
  </sheetData>
  <mergeCells count="8">
    <mergeCell ref="A2:K2"/>
    <mergeCell ref="A4:K4"/>
    <mergeCell ref="A23:I23"/>
    <mergeCell ref="A5:A6"/>
    <mergeCell ref="B5:C5"/>
    <mergeCell ref="D5:E5"/>
    <mergeCell ref="F5:G5"/>
    <mergeCell ref="H5:I5"/>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6"/>
  <sheetViews>
    <sheetView workbookViewId="0">
      <selection activeCell="B10" sqref="B10"/>
    </sheetView>
  </sheetViews>
  <sheetFormatPr defaultRowHeight="15" x14ac:dyDescent="0.25"/>
  <cols>
    <col min="1" max="1" width="21.7109375" customWidth="1"/>
  </cols>
  <sheetData>
    <row r="1" spans="1:19" ht="15.75" thickBot="1" x14ac:dyDescent="0.3">
      <c r="A1" s="78" t="s">
        <v>254</v>
      </c>
      <c r="B1" s="79"/>
      <c r="C1" s="79"/>
      <c r="D1" s="79"/>
      <c r="E1" s="79"/>
      <c r="F1" s="79"/>
      <c r="G1" s="79"/>
      <c r="H1" s="79"/>
      <c r="I1" s="79"/>
      <c r="J1" s="79"/>
      <c r="K1" s="79"/>
      <c r="L1" s="79"/>
      <c r="M1" s="79"/>
      <c r="N1" s="79"/>
      <c r="O1" s="79"/>
      <c r="P1" s="79"/>
      <c r="Q1" s="79"/>
    </row>
    <row r="2" spans="1:19" ht="15.75" thickBot="1" x14ac:dyDescent="0.3">
      <c r="A2" s="85" t="s">
        <v>45</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44">
        <v>2015</v>
      </c>
      <c r="S2" s="49">
        <v>2016</v>
      </c>
    </row>
    <row r="3" spans="1:19" ht="15.75" thickBot="1" x14ac:dyDescent="0.3">
      <c r="A3" s="86"/>
      <c r="B3" s="72" t="s">
        <v>54</v>
      </c>
      <c r="C3" s="83"/>
      <c r="D3" s="83"/>
      <c r="E3" s="83"/>
      <c r="F3" s="83"/>
      <c r="G3" s="83"/>
      <c r="H3" s="83"/>
      <c r="I3" s="83"/>
      <c r="J3" s="83"/>
      <c r="K3" s="83"/>
      <c r="L3" s="83"/>
      <c r="M3" s="83"/>
      <c r="N3" s="83"/>
      <c r="O3" s="83"/>
      <c r="P3" s="83"/>
      <c r="Q3" s="83"/>
      <c r="R3" s="83"/>
      <c r="S3" s="84"/>
    </row>
    <row r="4" spans="1:19" ht="15.75" thickBot="1" x14ac:dyDescent="0.3">
      <c r="A4" s="5" t="s">
        <v>115</v>
      </c>
      <c r="B4" s="26">
        <v>637.29999999999995</v>
      </c>
      <c r="C4" s="26">
        <v>641.1</v>
      </c>
      <c r="D4" s="26">
        <v>654.70000000000005</v>
      </c>
      <c r="E4" s="26">
        <v>673.7</v>
      </c>
      <c r="F4" s="26" t="s">
        <v>116</v>
      </c>
      <c r="G4" s="26" t="s">
        <v>117</v>
      </c>
      <c r="H4" s="26" t="s">
        <v>118</v>
      </c>
      <c r="I4" s="26" t="s">
        <v>119</v>
      </c>
      <c r="J4" s="26" t="s">
        <v>120</v>
      </c>
      <c r="K4" s="26" t="s">
        <v>121</v>
      </c>
      <c r="L4" s="26" t="s">
        <v>122</v>
      </c>
      <c r="M4" s="26" t="s">
        <v>123</v>
      </c>
      <c r="N4" s="26" t="s">
        <v>124</v>
      </c>
      <c r="O4" s="26">
        <v>1525.1</v>
      </c>
      <c r="P4" s="26" t="s">
        <v>125</v>
      </c>
      <c r="Q4" s="26" t="s">
        <v>126</v>
      </c>
      <c r="R4" s="26">
        <v>1381.7</v>
      </c>
      <c r="S4" s="26">
        <v>1224.0999999999999</v>
      </c>
    </row>
    <row r="5" spans="1:19" ht="25.5" customHeight="1" x14ac:dyDescent="0.25">
      <c r="A5" s="93" t="s">
        <v>127</v>
      </c>
      <c r="B5" s="81"/>
      <c r="C5" s="81"/>
      <c r="D5" s="81"/>
      <c r="E5" s="81"/>
      <c r="F5" s="81"/>
      <c r="G5" s="81"/>
      <c r="H5" s="81"/>
      <c r="I5" s="81"/>
      <c r="J5" s="81"/>
      <c r="K5" s="81"/>
      <c r="L5" s="81"/>
      <c r="M5" s="81"/>
      <c r="N5" s="81"/>
      <c r="O5" s="81"/>
      <c r="P5" s="81"/>
      <c r="Q5" s="81"/>
      <c r="R5" s="81"/>
      <c r="S5" s="81"/>
    </row>
    <row r="6" spans="1:19" x14ac:dyDescent="0.25">
      <c r="A6" s="3" t="s">
        <v>43</v>
      </c>
    </row>
  </sheetData>
  <mergeCells count="4">
    <mergeCell ref="A2:A3"/>
    <mergeCell ref="A1:Q1"/>
    <mergeCell ref="B3:S3"/>
    <mergeCell ref="A5:S5"/>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
  <sheetViews>
    <sheetView workbookViewId="0">
      <selection activeCell="C11" sqref="C11"/>
    </sheetView>
  </sheetViews>
  <sheetFormatPr defaultRowHeight="15" x14ac:dyDescent="0.25"/>
  <cols>
    <col min="1" max="1" width="18.28515625" customWidth="1"/>
  </cols>
  <sheetData>
    <row r="1" spans="1:9" ht="15.75" thickBot="1" x14ac:dyDescent="0.3">
      <c r="A1" s="9" t="s">
        <v>255</v>
      </c>
    </row>
    <row r="2" spans="1:9" ht="15.75" thickBot="1" x14ac:dyDescent="0.3">
      <c r="A2" s="85" t="s">
        <v>45</v>
      </c>
      <c r="B2" s="11">
        <v>2009</v>
      </c>
      <c r="C2" s="11">
        <v>2010</v>
      </c>
      <c r="D2" s="11">
        <v>2011</v>
      </c>
      <c r="E2" s="11">
        <v>2012</v>
      </c>
      <c r="F2" s="11">
        <v>2013</v>
      </c>
      <c r="G2" s="11">
        <v>2014</v>
      </c>
      <c r="H2" s="44">
        <v>2015</v>
      </c>
      <c r="I2" s="49">
        <v>2016</v>
      </c>
    </row>
    <row r="3" spans="1:9" ht="15.75" thickBot="1" x14ac:dyDescent="0.3">
      <c r="A3" s="86"/>
      <c r="B3" s="72" t="s">
        <v>54</v>
      </c>
      <c r="C3" s="83"/>
      <c r="D3" s="83"/>
      <c r="E3" s="83"/>
      <c r="F3" s="83"/>
      <c r="G3" s="83"/>
      <c r="H3" s="83"/>
      <c r="I3" s="84"/>
    </row>
    <row r="4" spans="1:9" ht="21.75" thickBot="1" x14ac:dyDescent="0.3">
      <c r="A4" s="5" t="s">
        <v>128</v>
      </c>
      <c r="B4" s="27">
        <v>670</v>
      </c>
      <c r="C4" s="27">
        <v>605.1</v>
      </c>
      <c r="D4" s="27">
        <v>451.7</v>
      </c>
      <c r="E4" s="27">
        <v>333.5</v>
      </c>
      <c r="F4" s="27">
        <v>262.2</v>
      </c>
      <c r="G4" s="27">
        <v>271.5</v>
      </c>
      <c r="H4" s="27">
        <v>387.5</v>
      </c>
      <c r="I4" s="27">
        <v>230.5</v>
      </c>
    </row>
    <row r="5" spans="1:9" x14ac:dyDescent="0.25">
      <c r="A5" s="3" t="s">
        <v>51</v>
      </c>
    </row>
  </sheetData>
  <mergeCells count="2">
    <mergeCell ref="A2:A3"/>
    <mergeCell ref="B3:I3"/>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1"/>
  <sheetViews>
    <sheetView workbookViewId="0">
      <selection activeCell="E15" sqref="E15"/>
    </sheetView>
  </sheetViews>
  <sheetFormatPr defaultRowHeight="15" x14ac:dyDescent="0.25"/>
  <cols>
    <col min="1" max="1" width="18.28515625" style="18" customWidth="1"/>
  </cols>
  <sheetData>
    <row r="1" spans="1:12" x14ac:dyDescent="0.25">
      <c r="A1" s="95" t="s">
        <v>129</v>
      </c>
      <c r="B1" s="66"/>
      <c r="C1" s="66"/>
      <c r="D1" s="66"/>
      <c r="E1" s="66"/>
      <c r="F1" s="66"/>
      <c r="G1" s="66"/>
      <c r="H1" s="66"/>
      <c r="I1" s="66"/>
      <c r="J1" s="66"/>
    </row>
    <row r="2" spans="1:12" x14ac:dyDescent="0.25">
      <c r="A2" s="24"/>
    </row>
    <row r="3" spans="1:12" ht="27.75" customHeight="1" thickBot="1" x14ac:dyDescent="0.3">
      <c r="A3" s="78" t="s">
        <v>256</v>
      </c>
      <c r="B3" s="79"/>
      <c r="C3" s="79"/>
      <c r="D3" s="79"/>
      <c r="E3" s="79"/>
      <c r="F3" s="79"/>
      <c r="G3" s="79"/>
      <c r="H3" s="79"/>
      <c r="I3" s="79"/>
      <c r="J3" s="79"/>
      <c r="K3" s="79"/>
      <c r="L3" s="79"/>
    </row>
    <row r="4" spans="1:12" ht="15.75" thickBot="1" x14ac:dyDescent="0.3">
      <c r="A4" s="85" t="s">
        <v>130</v>
      </c>
      <c r="B4" s="10">
        <v>2006</v>
      </c>
      <c r="C4" s="10">
        <v>2007</v>
      </c>
      <c r="D4" s="10">
        <v>2008</v>
      </c>
      <c r="E4" s="10">
        <v>2009</v>
      </c>
      <c r="F4" s="10">
        <v>2010</v>
      </c>
      <c r="G4" s="11">
        <v>2011</v>
      </c>
      <c r="H4" s="11">
        <v>2012</v>
      </c>
      <c r="I4" s="11">
        <v>2013</v>
      </c>
      <c r="J4" s="11">
        <v>2014</v>
      </c>
      <c r="K4" s="44">
        <v>2015</v>
      </c>
      <c r="L4" s="49">
        <v>2016</v>
      </c>
    </row>
    <row r="5" spans="1:12" ht="15.75" thickBot="1" x14ac:dyDescent="0.3">
      <c r="A5" s="86"/>
      <c r="B5" s="72" t="s">
        <v>7</v>
      </c>
      <c r="C5" s="83"/>
      <c r="D5" s="83"/>
      <c r="E5" s="83"/>
      <c r="F5" s="83"/>
      <c r="G5" s="83"/>
      <c r="H5" s="83"/>
      <c r="I5" s="83"/>
      <c r="J5" s="83"/>
      <c r="K5" s="83"/>
      <c r="L5" s="84"/>
    </row>
    <row r="6" spans="1:12" ht="15.75" thickBot="1" x14ac:dyDescent="0.3">
      <c r="A6" s="5" t="s">
        <v>131</v>
      </c>
      <c r="B6" s="13">
        <v>16178</v>
      </c>
      <c r="C6" s="13">
        <v>15496</v>
      </c>
      <c r="D6" s="13">
        <v>15127</v>
      </c>
      <c r="E6" s="13">
        <v>14925</v>
      </c>
      <c r="F6" s="7" t="s">
        <v>132</v>
      </c>
      <c r="G6" s="13">
        <v>13888</v>
      </c>
      <c r="H6" s="12">
        <v>13809</v>
      </c>
      <c r="I6" s="6" t="s">
        <v>133</v>
      </c>
      <c r="J6" s="12">
        <v>13806</v>
      </c>
      <c r="K6" s="12">
        <v>13776</v>
      </c>
      <c r="L6" s="12">
        <v>13688</v>
      </c>
    </row>
    <row r="7" spans="1:12" ht="15.75" thickBot="1" x14ac:dyDescent="0.3">
      <c r="A7" s="5" t="s">
        <v>134</v>
      </c>
      <c r="B7" s="13">
        <v>608614</v>
      </c>
      <c r="C7" s="13">
        <v>657813</v>
      </c>
      <c r="D7" s="13">
        <v>674399</v>
      </c>
      <c r="E7" s="13">
        <v>645998</v>
      </c>
      <c r="F7" s="13">
        <v>580137</v>
      </c>
      <c r="G7" s="13">
        <v>645712</v>
      </c>
      <c r="H7" s="12">
        <v>629687</v>
      </c>
      <c r="I7" s="12">
        <v>595516</v>
      </c>
      <c r="J7" s="12">
        <v>585167</v>
      </c>
      <c r="K7" s="12">
        <v>517591</v>
      </c>
      <c r="L7" s="12">
        <v>434319</v>
      </c>
    </row>
    <row r="8" spans="1:12" ht="15.75" thickBot="1" x14ac:dyDescent="0.3">
      <c r="A8" s="5" t="s">
        <v>72</v>
      </c>
      <c r="B8" s="7" t="s">
        <v>135</v>
      </c>
      <c r="C8" s="7" t="s">
        <v>136</v>
      </c>
      <c r="D8" s="7" t="s">
        <v>137</v>
      </c>
      <c r="E8" s="7" t="s">
        <v>138</v>
      </c>
      <c r="F8" s="7" t="s">
        <v>139</v>
      </c>
      <c r="G8" s="13">
        <v>659600</v>
      </c>
      <c r="H8" s="12">
        <v>643496</v>
      </c>
      <c r="I8" s="12">
        <v>609316</v>
      </c>
      <c r="J8" s="12">
        <v>598973</v>
      </c>
      <c r="K8" s="12">
        <v>531367</v>
      </c>
      <c r="L8" s="12">
        <v>448007</v>
      </c>
    </row>
    <row r="9" spans="1:12" ht="33" customHeight="1" x14ac:dyDescent="0.25">
      <c r="A9" s="80" t="s">
        <v>257</v>
      </c>
      <c r="B9" s="81"/>
      <c r="C9" s="81"/>
      <c r="D9" s="81"/>
      <c r="E9" s="81"/>
      <c r="F9" s="81"/>
      <c r="G9" s="81"/>
      <c r="H9" s="81"/>
      <c r="I9" s="81"/>
      <c r="J9" s="81"/>
      <c r="K9" s="81"/>
      <c r="L9" s="81"/>
    </row>
    <row r="10" spans="1:12" ht="23.25" customHeight="1" x14ac:dyDescent="0.25">
      <c r="A10" s="94" t="s">
        <v>140</v>
      </c>
      <c r="B10" s="66"/>
      <c r="C10" s="66"/>
      <c r="D10" s="66"/>
      <c r="E10" s="66"/>
      <c r="F10" s="66"/>
      <c r="G10" s="66"/>
      <c r="H10" s="66"/>
      <c r="I10" s="66"/>
      <c r="J10" s="66"/>
      <c r="K10" s="66"/>
      <c r="L10" s="66"/>
    </row>
    <row r="11" spans="1:12" x14ac:dyDescent="0.25">
      <c r="A11" s="34" t="s">
        <v>141</v>
      </c>
    </row>
  </sheetData>
  <mergeCells count="6">
    <mergeCell ref="A10:L10"/>
    <mergeCell ref="A4:A5"/>
    <mergeCell ref="A1:J1"/>
    <mergeCell ref="B5:L5"/>
    <mergeCell ref="A3:L3"/>
    <mergeCell ref="A9:L9"/>
  </mergeCell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K18"/>
  <sheetViews>
    <sheetView workbookViewId="0">
      <selection activeCell="E21" sqref="E21"/>
    </sheetView>
  </sheetViews>
  <sheetFormatPr defaultRowHeight="15" x14ac:dyDescent="0.25"/>
  <cols>
    <col min="1" max="1" width="12.7109375" style="18" customWidth="1"/>
    <col min="2" max="36" width="8.28515625" customWidth="1"/>
  </cols>
  <sheetData>
    <row r="1" spans="1:37" ht="15.75" thickBot="1" x14ac:dyDescent="0.3">
      <c r="A1" s="78" t="s">
        <v>259</v>
      </c>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row>
    <row r="2" spans="1:37" ht="15.75" thickBot="1" x14ac:dyDescent="0.3">
      <c r="A2" s="85" t="s">
        <v>169</v>
      </c>
      <c r="B2" s="98" t="s">
        <v>142</v>
      </c>
      <c r="C2" s="99"/>
      <c r="D2" s="99"/>
      <c r="E2" s="99"/>
      <c r="F2" s="99"/>
      <c r="G2" s="99"/>
      <c r="H2" s="99"/>
      <c r="I2" s="99"/>
      <c r="J2" s="99"/>
      <c r="K2" s="99"/>
      <c r="L2" s="99"/>
      <c r="M2" s="99"/>
      <c r="N2" s="99"/>
      <c r="O2" s="99"/>
      <c r="P2" s="99"/>
      <c r="Q2" s="99"/>
      <c r="R2" s="99"/>
      <c r="S2" s="99"/>
      <c r="T2" s="99"/>
      <c r="U2" s="99"/>
      <c r="V2" s="99"/>
      <c r="W2" s="99"/>
      <c r="X2" s="99"/>
      <c r="Y2" s="99"/>
      <c r="Z2" s="99"/>
      <c r="AA2" s="99"/>
      <c r="AB2" s="100"/>
      <c r="AC2" s="98" t="s">
        <v>203</v>
      </c>
      <c r="AD2" s="99"/>
      <c r="AE2" s="99"/>
      <c r="AF2" s="99"/>
      <c r="AG2" s="99"/>
      <c r="AH2" s="99"/>
      <c r="AI2" s="99"/>
      <c r="AJ2" s="99"/>
      <c r="AK2" s="100"/>
    </row>
    <row r="3" spans="1:37" ht="15.75" thickBot="1" x14ac:dyDescent="0.3">
      <c r="A3" s="96"/>
      <c r="B3" s="72" t="s">
        <v>143</v>
      </c>
      <c r="C3" s="83"/>
      <c r="D3" s="83"/>
      <c r="E3" s="83"/>
      <c r="F3" s="83"/>
      <c r="G3" s="83"/>
      <c r="H3" s="83"/>
      <c r="I3" s="83"/>
      <c r="J3" s="84"/>
      <c r="K3" s="72" t="s">
        <v>144</v>
      </c>
      <c r="L3" s="83"/>
      <c r="M3" s="83"/>
      <c r="N3" s="83"/>
      <c r="O3" s="83"/>
      <c r="P3" s="83"/>
      <c r="Q3" s="83"/>
      <c r="R3" s="83"/>
      <c r="S3" s="84"/>
      <c r="T3" s="72" t="s">
        <v>145</v>
      </c>
      <c r="U3" s="83"/>
      <c r="V3" s="83"/>
      <c r="W3" s="83"/>
      <c r="X3" s="83"/>
      <c r="Y3" s="83"/>
      <c r="Z3" s="83"/>
      <c r="AA3" s="83"/>
      <c r="AB3" s="84"/>
      <c r="AC3" s="101"/>
      <c r="AD3" s="102"/>
      <c r="AE3" s="102"/>
      <c r="AF3" s="102"/>
      <c r="AG3" s="102"/>
      <c r="AH3" s="102"/>
      <c r="AI3" s="102"/>
      <c r="AJ3" s="102"/>
      <c r="AK3" s="103"/>
    </row>
    <row r="4" spans="1:37" ht="15.75" thickBot="1" x14ac:dyDescent="0.3">
      <c r="A4" s="97"/>
      <c r="B4" s="28">
        <v>2008</v>
      </c>
      <c r="C4" s="28">
        <v>2009</v>
      </c>
      <c r="D4" s="28">
        <v>2010</v>
      </c>
      <c r="E4" s="28">
        <v>2011</v>
      </c>
      <c r="F4" s="28">
        <v>2012</v>
      </c>
      <c r="G4" s="28">
        <v>2013</v>
      </c>
      <c r="H4" s="28">
        <v>2014</v>
      </c>
      <c r="I4" s="45">
        <v>2015</v>
      </c>
      <c r="J4" s="50">
        <v>2016</v>
      </c>
      <c r="K4" s="28">
        <v>2008</v>
      </c>
      <c r="L4" s="28">
        <v>2009</v>
      </c>
      <c r="M4" s="28">
        <v>2010</v>
      </c>
      <c r="N4" s="28">
        <v>2011</v>
      </c>
      <c r="O4" s="28">
        <v>2012</v>
      </c>
      <c r="P4" s="28">
        <v>2013</v>
      </c>
      <c r="Q4" s="28">
        <v>2014</v>
      </c>
      <c r="R4" s="45">
        <v>2015</v>
      </c>
      <c r="S4" s="50">
        <v>2016</v>
      </c>
      <c r="T4" s="28">
        <v>2008</v>
      </c>
      <c r="U4" s="28">
        <v>2009</v>
      </c>
      <c r="V4" s="28">
        <v>2010</v>
      </c>
      <c r="W4" s="28">
        <v>2011</v>
      </c>
      <c r="X4" s="28">
        <v>2012</v>
      </c>
      <c r="Y4" s="28">
        <v>2013</v>
      </c>
      <c r="Z4" s="28">
        <v>2014</v>
      </c>
      <c r="AA4" s="45">
        <v>2015</v>
      </c>
      <c r="AB4" s="50">
        <v>2016</v>
      </c>
      <c r="AC4" s="28">
        <v>2008</v>
      </c>
      <c r="AD4" s="28">
        <v>2009</v>
      </c>
      <c r="AE4" s="28">
        <v>2010</v>
      </c>
      <c r="AF4" s="28">
        <v>2011</v>
      </c>
      <c r="AG4" s="28">
        <v>2012</v>
      </c>
      <c r="AH4" s="28">
        <v>2013</v>
      </c>
      <c r="AI4" s="28">
        <v>2014</v>
      </c>
      <c r="AJ4" s="45">
        <v>2015</v>
      </c>
      <c r="AK4" s="50">
        <v>2016</v>
      </c>
    </row>
    <row r="5" spans="1:37" ht="15.75" thickBot="1" x14ac:dyDescent="0.3">
      <c r="A5" s="29" t="s">
        <v>146</v>
      </c>
      <c r="B5" s="6">
        <v>76</v>
      </c>
      <c r="C5" s="6">
        <v>72</v>
      </c>
      <c r="D5" s="6">
        <v>72</v>
      </c>
      <c r="E5" s="6">
        <v>70</v>
      </c>
      <c r="F5" s="6">
        <v>71</v>
      </c>
      <c r="G5" s="6">
        <v>69</v>
      </c>
      <c r="H5" s="6">
        <v>69</v>
      </c>
      <c r="I5" s="6">
        <v>69</v>
      </c>
      <c r="J5" s="6">
        <v>67</v>
      </c>
      <c r="K5" s="6">
        <v>135</v>
      </c>
      <c r="L5" s="6">
        <v>132</v>
      </c>
      <c r="M5" s="6">
        <v>137</v>
      </c>
      <c r="N5" s="6">
        <v>139</v>
      </c>
      <c r="O5" s="6">
        <v>138</v>
      </c>
      <c r="P5" s="6">
        <v>133</v>
      </c>
      <c r="Q5" s="6">
        <v>133</v>
      </c>
      <c r="R5" s="6">
        <v>133</v>
      </c>
      <c r="S5" s="6">
        <v>131</v>
      </c>
      <c r="T5" s="6">
        <v>198</v>
      </c>
      <c r="U5" s="6">
        <v>295</v>
      </c>
      <c r="V5" s="6">
        <v>157</v>
      </c>
      <c r="W5" s="6">
        <v>100</v>
      </c>
      <c r="X5" s="6">
        <v>155</v>
      </c>
      <c r="Y5" s="6">
        <v>142</v>
      </c>
      <c r="Z5" s="6">
        <v>145</v>
      </c>
      <c r="AA5" s="6">
        <v>146</v>
      </c>
      <c r="AB5" s="6">
        <v>147</v>
      </c>
      <c r="AC5" s="6" t="s">
        <v>147</v>
      </c>
      <c r="AD5" s="12">
        <v>1310</v>
      </c>
      <c r="AE5" s="6" t="s">
        <v>148</v>
      </c>
      <c r="AF5" s="12">
        <v>1207</v>
      </c>
      <c r="AG5" s="12">
        <v>1123</v>
      </c>
      <c r="AH5" s="12">
        <v>1117</v>
      </c>
      <c r="AI5" s="12">
        <v>1086</v>
      </c>
      <c r="AJ5" s="12">
        <v>1081</v>
      </c>
      <c r="AK5" s="12">
        <v>1082</v>
      </c>
    </row>
    <row r="6" spans="1:37" ht="15.75" thickBot="1" x14ac:dyDescent="0.3">
      <c r="A6" s="29" t="s">
        <v>149</v>
      </c>
      <c r="B6" s="6">
        <v>14</v>
      </c>
      <c r="C6" s="6">
        <v>14</v>
      </c>
      <c r="D6" s="6">
        <v>13</v>
      </c>
      <c r="E6" s="6">
        <v>15</v>
      </c>
      <c r="F6" s="6">
        <v>34</v>
      </c>
      <c r="G6" s="6">
        <v>30</v>
      </c>
      <c r="H6" s="6">
        <v>30</v>
      </c>
      <c r="I6" s="6">
        <v>29</v>
      </c>
      <c r="J6" s="6">
        <v>34</v>
      </c>
      <c r="K6" s="6">
        <v>53</v>
      </c>
      <c r="L6" s="6">
        <v>51</v>
      </c>
      <c r="M6" s="6">
        <v>51</v>
      </c>
      <c r="N6" s="6">
        <v>54</v>
      </c>
      <c r="O6" s="6">
        <v>94</v>
      </c>
      <c r="P6" s="6">
        <v>87</v>
      </c>
      <c r="Q6" s="6">
        <v>86</v>
      </c>
      <c r="R6" s="6">
        <v>86</v>
      </c>
      <c r="S6" s="6">
        <v>88</v>
      </c>
      <c r="T6" s="6">
        <v>43</v>
      </c>
      <c r="U6" s="6">
        <v>85</v>
      </c>
      <c r="V6" s="6">
        <v>43</v>
      </c>
      <c r="W6" s="6">
        <v>43</v>
      </c>
      <c r="X6" s="6">
        <v>98</v>
      </c>
      <c r="Y6" s="6">
        <v>94</v>
      </c>
      <c r="Z6" s="6">
        <v>94</v>
      </c>
      <c r="AA6" s="6">
        <v>92</v>
      </c>
      <c r="AB6" s="6">
        <v>94</v>
      </c>
      <c r="AC6" s="6">
        <v>552</v>
      </c>
      <c r="AD6" s="6">
        <v>552</v>
      </c>
      <c r="AE6" s="6">
        <v>551</v>
      </c>
      <c r="AF6" s="6">
        <v>551</v>
      </c>
      <c r="AG6" s="6">
        <v>729</v>
      </c>
      <c r="AH6" s="6">
        <v>730</v>
      </c>
      <c r="AI6" s="6">
        <v>730</v>
      </c>
      <c r="AJ6" s="6">
        <v>731</v>
      </c>
      <c r="AK6" s="6">
        <v>730</v>
      </c>
    </row>
    <row r="7" spans="1:37" ht="15.75" thickBot="1" x14ac:dyDescent="0.3">
      <c r="A7" s="29" t="s">
        <v>150</v>
      </c>
      <c r="B7" s="6">
        <v>44</v>
      </c>
      <c r="C7" s="6">
        <v>46</v>
      </c>
      <c r="D7" s="6">
        <v>48</v>
      </c>
      <c r="E7" s="6">
        <v>47</v>
      </c>
      <c r="F7" s="6">
        <v>46</v>
      </c>
      <c r="G7" s="6">
        <v>45</v>
      </c>
      <c r="H7" s="6">
        <v>44</v>
      </c>
      <c r="I7" s="6">
        <v>45</v>
      </c>
      <c r="J7" s="6">
        <v>46</v>
      </c>
      <c r="K7" s="6">
        <v>96</v>
      </c>
      <c r="L7" s="6">
        <v>97</v>
      </c>
      <c r="M7" s="6">
        <v>94</v>
      </c>
      <c r="N7" s="6">
        <v>95</v>
      </c>
      <c r="O7" s="6">
        <v>95</v>
      </c>
      <c r="P7" s="6">
        <v>93</v>
      </c>
      <c r="Q7" s="6">
        <v>92</v>
      </c>
      <c r="R7" s="6">
        <v>92</v>
      </c>
      <c r="S7" s="6">
        <v>92</v>
      </c>
      <c r="T7" s="6">
        <v>105</v>
      </c>
      <c r="U7" s="6">
        <v>106</v>
      </c>
      <c r="V7" s="6">
        <v>103</v>
      </c>
      <c r="W7" s="6">
        <v>100</v>
      </c>
      <c r="X7" s="6">
        <v>101</v>
      </c>
      <c r="Y7" s="6">
        <v>98</v>
      </c>
      <c r="Z7" s="6">
        <v>97</v>
      </c>
      <c r="AA7" s="6">
        <v>97</v>
      </c>
      <c r="AB7" s="6">
        <v>96</v>
      </c>
      <c r="AC7" s="6">
        <v>622</v>
      </c>
      <c r="AD7" s="6">
        <v>642</v>
      </c>
      <c r="AE7" s="6">
        <v>627</v>
      </c>
      <c r="AF7" s="6">
        <v>507</v>
      </c>
      <c r="AG7" s="6">
        <v>506</v>
      </c>
      <c r="AH7" s="6">
        <v>499</v>
      </c>
      <c r="AI7" s="6">
        <v>498</v>
      </c>
      <c r="AJ7" s="6">
        <v>494</v>
      </c>
      <c r="AK7" s="6">
        <v>494</v>
      </c>
    </row>
    <row r="8" spans="1:37" ht="15.75" thickBot="1" x14ac:dyDescent="0.3">
      <c r="A8" s="29" t="s">
        <v>151</v>
      </c>
      <c r="B8" s="6">
        <v>22</v>
      </c>
      <c r="C8" s="6">
        <v>22</v>
      </c>
      <c r="D8" s="6">
        <v>45</v>
      </c>
      <c r="E8" s="6">
        <v>46</v>
      </c>
      <c r="F8" s="6">
        <v>46</v>
      </c>
      <c r="G8" s="6">
        <v>45</v>
      </c>
      <c r="H8" s="6">
        <v>45</v>
      </c>
      <c r="I8" s="6">
        <v>45</v>
      </c>
      <c r="J8" s="6">
        <v>47</v>
      </c>
      <c r="K8" s="6">
        <v>70</v>
      </c>
      <c r="L8" s="6">
        <v>69</v>
      </c>
      <c r="M8" s="6">
        <v>143</v>
      </c>
      <c r="N8" s="6">
        <v>144</v>
      </c>
      <c r="O8" s="6">
        <v>142</v>
      </c>
      <c r="P8" s="6">
        <v>140</v>
      </c>
      <c r="Q8" s="6">
        <v>137</v>
      </c>
      <c r="R8" s="6">
        <v>137</v>
      </c>
      <c r="S8" s="6">
        <v>137</v>
      </c>
      <c r="T8" s="6">
        <v>103</v>
      </c>
      <c r="U8" s="6">
        <v>80</v>
      </c>
      <c r="V8" s="6">
        <v>146</v>
      </c>
      <c r="W8" s="6">
        <v>147</v>
      </c>
      <c r="X8" s="6">
        <v>141</v>
      </c>
      <c r="Y8" s="6">
        <v>140</v>
      </c>
      <c r="Z8" s="6">
        <v>138</v>
      </c>
      <c r="AA8" s="6">
        <v>140</v>
      </c>
      <c r="AB8" s="6">
        <v>138</v>
      </c>
      <c r="AC8" s="6">
        <v>193</v>
      </c>
      <c r="AD8" s="6">
        <v>190</v>
      </c>
      <c r="AE8" s="6">
        <v>497</v>
      </c>
      <c r="AF8" s="6">
        <v>500</v>
      </c>
      <c r="AG8" s="6">
        <v>489</v>
      </c>
      <c r="AH8" s="6">
        <v>486</v>
      </c>
      <c r="AI8" s="6">
        <v>474</v>
      </c>
      <c r="AJ8" s="6">
        <v>482</v>
      </c>
      <c r="AK8" s="6">
        <v>471</v>
      </c>
    </row>
    <row r="9" spans="1:37" ht="15.75" thickBot="1" x14ac:dyDescent="0.3">
      <c r="A9" s="29" t="s">
        <v>152</v>
      </c>
      <c r="B9" s="6">
        <v>17</v>
      </c>
      <c r="C9" s="6">
        <v>17</v>
      </c>
      <c r="D9" s="6">
        <v>17</v>
      </c>
      <c r="E9" s="6">
        <v>16</v>
      </c>
      <c r="F9" s="6">
        <v>16</v>
      </c>
      <c r="G9" s="6">
        <v>16</v>
      </c>
      <c r="H9" s="6">
        <v>16</v>
      </c>
      <c r="I9" s="6">
        <v>16</v>
      </c>
      <c r="J9" s="6">
        <v>17</v>
      </c>
      <c r="K9" s="6">
        <v>62</v>
      </c>
      <c r="L9" s="6">
        <v>62</v>
      </c>
      <c r="M9" s="6">
        <v>62</v>
      </c>
      <c r="N9" s="6">
        <v>62</v>
      </c>
      <c r="O9" s="6">
        <v>63</v>
      </c>
      <c r="P9" s="6">
        <v>63</v>
      </c>
      <c r="Q9" s="6">
        <v>63</v>
      </c>
      <c r="R9" s="6">
        <v>63</v>
      </c>
      <c r="S9" s="6">
        <v>63</v>
      </c>
      <c r="T9" s="6">
        <v>40</v>
      </c>
      <c r="U9" s="6">
        <v>99</v>
      </c>
      <c r="V9" s="6">
        <v>39</v>
      </c>
      <c r="W9" s="6">
        <v>39</v>
      </c>
      <c r="X9" s="6">
        <v>39</v>
      </c>
      <c r="Y9" s="6">
        <v>39</v>
      </c>
      <c r="Z9" s="6">
        <v>39</v>
      </c>
      <c r="AA9" s="6">
        <v>39</v>
      </c>
      <c r="AB9" s="6">
        <v>39</v>
      </c>
      <c r="AC9" s="6">
        <v>726</v>
      </c>
      <c r="AD9" s="6">
        <v>726</v>
      </c>
      <c r="AE9" s="6">
        <v>691</v>
      </c>
      <c r="AF9" s="6">
        <v>688</v>
      </c>
      <c r="AG9" s="6">
        <v>708</v>
      </c>
      <c r="AH9" s="6">
        <v>708</v>
      </c>
      <c r="AI9" s="6">
        <v>706</v>
      </c>
      <c r="AJ9" s="6">
        <v>707</v>
      </c>
      <c r="AK9" s="6">
        <v>707</v>
      </c>
    </row>
    <row r="10" spans="1:37" ht="15.75" thickBot="1" x14ac:dyDescent="0.3">
      <c r="A10" s="5" t="s">
        <v>153</v>
      </c>
      <c r="B10" s="6">
        <v>35</v>
      </c>
      <c r="C10" s="6">
        <v>37</v>
      </c>
      <c r="D10" s="6">
        <v>35</v>
      </c>
      <c r="E10" s="6">
        <v>36</v>
      </c>
      <c r="F10" s="6">
        <v>36</v>
      </c>
      <c r="G10" s="6">
        <v>36</v>
      </c>
      <c r="H10" s="6">
        <v>37</v>
      </c>
      <c r="I10" s="6">
        <v>37</v>
      </c>
      <c r="J10" s="6">
        <v>37</v>
      </c>
      <c r="K10" s="6">
        <v>191</v>
      </c>
      <c r="L10" s="6">
        <v>98</v>
      </c>
      <c r="M10" s="6">
        <v>97</v>
      </c>
      <c r="N10" s="6">
        <v>99</v>
      </c>
      <c r="O10" s="6">
        <v>99</v>
      </c>
      <c r="P10" s="6">
        <v>99</v>
      </c>
      <c r="Q10" s="6">
        <v>99</v>
      </c>
      <c r="R10" s="6">
        <v>98</v>
      </c>
      <c r="S10" s="6">
        <v>98</v>
      </c>
      <c r="T10" s="6">
        <v>99</v>
      </c>
      <c r="U10" s="6">
        <v>94</v>
      </c>
      <c r="V10" s="6">
        <v>94</v>
      </c>
      <c r="W10" s="6">
        <v>95</v>
      </c>
      <c r="X10" s="6">
        <v>95</v>
      </c>
      <c r="Y10" s="6">
        <v>94</v>
      </c>
      <c r="Z10" s="6">
        <v>95</v>
      </c>
      <c r="AA10" s="6">
        <v>95</v>
      </c>
      <c r="AB10" s="6">
        <v>95</v>
      </c>
      <c r="AC10" s="12">
        <v>2628</v>
      </c>
      <c r="AD10" s="12">
        <v>2628</v>
      </c>
      <c r="AE10" s="6" t="s">
        <v>154</v>
      </c>
      <c r="AF10" s="12">
        <v>2570</v>
      </c>
      <c r="AG10" s="12">
        <v>2577</v>
      </c>
      <c r="AH10" s="12">
        <v>2584</v>
      </c>
      <c r="AI10" s="12">
        <v>2576</v>
      </c>
      <c r="AJ10" s="12">
        <v>2556</v>
      </c>
      <c r="AK10" s="12">
        <v>2495</v>
      </c>
    </row>
    <row r="11" spans="1:37" ht="15.75" thickBot="1" x14ac:dyDescent="0.3">
      <c r="A11" s="5" t="s">
        <v>155</v>
      </c>
      <c r="B11" s="6">
        <v>70</v>
      </c>
      <c r="C11" s="6">
        <v>65</v>
      </c>
      <c r="D11" s="6">
        <v>60</v>
      </c>
      <c r="E11" s="6">
        <v>58</v>
      </c>
      <c r="F11" s="6">
        <v>53</v>
      </c>
      <c r="G11" s="6">
        <v>55</v>
      </c>
      <c r="H11" s="6">
        <v>57</v>
      </c>
      <c r="I11" s="6">
        <v>56</v>
      </c>
      <c r="J11" s="6">
        <v>56</v>
      </c>
      <c r="K11" s="6">
        <v>194</v>
      </c>
      <c r="L11" s="6">
        <v>186</v>
      </c>
      <c r="M11" s="6">
        <v>185</v>
      </c>
      <c r="N11" s="6">
        <v>195</v>
      </c>
      <c r="O11" s="6">
        <v>173</v>
      </c>
      <c r="P11" s="6">
        <v>172</v>
      </c>
      <c r="Q11" s="6">
        <v>173</v>
      </c>
      <c r="R11" s="6">
        <v>187</v>
      </c>
      <c r="S11" s="6">
        <v>191</v>
      </c>
      <c r="T11" s="6">
        <v>295</v>
      </c>
      <c r="U11" s="6">
        <v>284</v>
      </c>
      <c r="V11" s="6">
        <v>172</v>
      </c>
      <c r="W11" s="6">
        <v>174</v>
      </c>
      <c r="X11" s="6">
        <v>143</v>
      </c>
      <c r="Y11" s="6">
        <v>144</v>
      </c>
      <c r="Z11" s="6">
        <v>143</v>
      </c>
      <c r="AA11" s="6">
        <v>143</v>
      </c>
      <c r="AB11" s="6">
        <v>142</v>
      </c>
      <c r="AC11" s="12">
        <v>1825</v>
      </c>
      <c r="AD11" s="12">
        <v>1778</v>
      </c>
      <c r="AE11" s="6" t="s">
        <v>156</v>
      </c>
      <c r="AF11" s="12">
        <v>1748</v>
      </c>
      <c r="AG11" s="12">
        <v>1919</v>
      </c>
      <c r="AH11" s="12">
        <v>1919</v>
      </c>
      <c r="AI11" s="12">
        <v>1935</v>
      </c>
      <c r="AJ11" s="12">
        <v>1925</v>
      </c>
      <c r="AK11" s="12">
        <v>1907</v>
      </c>
    </row>
    <row r="12" spans="1:37" ht="15.75" thickBot="1" x14ac:dyDescent="0.3">
      <c r="A12" s="5" t="s">
        <v>157</v>
      </c>
      <c r="B12" s="6">
        <v>64</v>
      </c>
      <c r="C12" s="6">
        <v>69</v>
      </c>
      <c r="D12" s="6">
        <v>68</v>
      </c>
      <c r="E12" s="6">
        <v>68</v>
      </c>
      <c r="F12" s="6">
        <v>62</v>
      </c>
      <c r="G12" s="6">
        <v>62</v>
      </c>
      <c r="H12" s="6">
        <v>63</v>
      </c>
      <c r="I12" s="6">
        <v>63</v>
      </c>
      <c r="J12" s="6">
        <v>64</v>
      </c>
      <c r="K12" s="6">
        <v>178</v>
      </c>
      <c r="L12" s="6">
        <v>184</v>
      </c>
      <c r="M12" s="6">
        <v>179</v>
      </c>
      <c r="N12" s="6">
        <v>180</v>
      </c>
      <c r="O12" s="6">
        <v>165</v>
      </c>
      <c r="P12" s="6">
        <v>167</v>
      </c>
      <c r="Q12" s="6">
        <v>166</v>
      </c>
      <c r="R12" s="6">
        <v>166</v>
      </c>
      <c r="S12" s="6">
        <v>167</v>
      </c>
      <c r="T12" s="6">
        <v>341</v>
      </c>
      <c r="U12" s="6">
        <v>182</v>
      </c>
      <c r="V12" s="6">
        <v>184</v>
      </c>
      <c r="W12" s="6">
        <v>187</v>
      </c>
      <c r="X12" s="6">
        <v>167</v>
      </c>
      <c r="Y12" s="6">
        <v>167</v>
      </c>
      <c r="Z12" s="6">
        <v>167</v>
      </c>
      <c r="AA12" s="6">
        <v>167</v>
      </c>
      <c r="AB12" s="6">
        <v>166</v>
      </c>
      <c r="AC12" s="12">
        <v>6872</v>
      </c>
      <c r="AD12" s="12">
        <v>6787</v>
      </c>
      <c r="AE12" s="6" t="s">
        <v>158</v>
      </c>
      <c r="AF12" s="12">
        <v>6117</v>
      </c>
      <c r="AG12" s="12">
        <v>5757</v>
      </c>
      <c r="AH12" s="12">
        <v>5756</v>
      </c>
      <c r="AI12" s="12">
        <v>5801</v>
      </c>
      <c r="AJ12" s="12">
        <v>5800</v>
      </c>
      <c r="AK12" s="12">
        <v>5802</v>
      </c>
    </row>
    <row r="13" spans="1:37" ht="15.75" thickBot="1" x14ac:dyDescent="0.3">
      <c r="A13" s="5" t="s">
        <v>159</v>
      </c>
      <c r="B13" s="6">
        <v>32</v>
      </c>
      <c r="C13" s="6">
        <v>28</v>
      </c>
      <c r="D13" s="30" t="s">
        <v>160</v>
      </c>
      <c r="E13" s="30" t="s">
        <v>160</v>
      </c>
      <c r="F13" s="30" t="s">
        <v>160</v>
      </c>
      <c r="G13" s="30" t="s">
        <v>160</v>
      </c>
      <c r="H13" s="30" t="s">
        <v>160</v>
      </c>
      <c r="I13" s="30" t="s">
        <v>160</v>
      </c>
      <c r="J13" s="30" t="s">
        <v>160</v>
      </c>
      <c r="K13" s="6">
        <v>80</v>
      </c>
      <c r="L13" s="6">
        <v>75</v>
      </c>
      <c r="M13" s="30" t="s">
        <v>160</v>
      </c>
      <c r="N13" s="30" t="s">
        <v>160</v>
      </c>
      <c r="O13" s="30" t="s">
        <v>160</v>
      </c>
      <c r="P13" s="30" t="s">
        <v>160</v>
      </c>
      <c r="Q13" s="30" t="s">
        <v>160</v>
      </c>
      <c r="R13" s="30" t="s">
        <v>160</v>
      </c>
      <c r="S13" s="30" t="s">
        <v>160</v>
      </c>
      <c r="T13" s="6">
        <v>81</v>
      </c>
      <c r="U13" s="6">
        <v>104</v>
      </c>
      <c r="V13" s="30" t="s">
        <v>160</v>
      </c>
      <c r="W13" s="30" t="s">
        <v>160</v>
      </c>
      <c r="X13" s="30" t="s">
        <v>160</v>
      </c>
      <c r="Y13" s="30" t="s">
        <v>160</v>
      </c>
      <c r="Z13" s="30" t="s">
        <v>160</v>
      </c>
      <c r="AA13" s="30" t="s">
        <v>160</v>
      </c>
      <c r="AB13" s="30" t="s">
        <v>160</v>
      </c>
      <c r="AC13" s="6">
        <v>513</v>
      </c>
      <c r="AD13" s="6">
        <v>312</v>
      </c>
      <c r="AE13" s="30" t="s">
        <v>160</v>
      </c>
      <c r="AF13" s="30" t="s">
        <v>160</v>
      </c>
      <c r="AG13" s="30" t="s">
        <v>160</v>
      </c>
      <c r="AH13" s="30" t="s">
        <v>160</v>
      </c>
      <c r="AI13" s="30" t="s">
        <v>160</v>
      </c>
      <c r="AJ13" s="30" t="s">
        <v>160</v>
      </c>
      <c r="AK13" s="30" t="s">
        <v>160</v>
      </c>
    </row>
    <row r="14" spans="1:37" ht="15.75" thickBot="1" x14ac:dyDescent="0.3">
      <c r="A14" s="5" t="s">
        <v>72</v>
      </c>
      <c r="B14" s="6">
        <v>374</v>
      </c>
      <c r="C14" s="6">
        <v>370</v>
      </c>
      <c r="D14" s="6">
        <v>358</v>
      </c>
      <c r="E14" s="6">
        <v>356</v>
      </c>
      <c r="F14" s="6">
        <v>364</v>
      </c>
      <c r="G14" s="6">
        <v>358</v>
      </c>
      <c r="H14" s="6">
        <v>361</v>
      </c>
      <c r="I14" s="6">
        <v>360</v>
      </c>
      <c r="J14" s="6">
        <v>368</v>
      </c>
      <c r="K14" s="6" t="s">
        <v>161</v>
      </c>
      <c r="L14" s="6">
        <v>954</v>
      </c>
      <c r="M14" s="6">
        <v>948</v>
      </c>
      <c r="N14" s="6">
        <v>968</v>
      </c>
      <c r="O14" s="6">
        <v>969</v>
      </c>
      <c r="P14" s="6">
        <v>951</v>
      </c>
      <c r="Q14" s="6">
        <v>949</v>
      </c>
      <c r="R14" s="6">
        <v>962</v>
      </c>
      <c r="S14" s="6">
        <v>967</v>
      </c>
      <c r="T14" s="6" t="s">
        <v>162</v>
      </c>
      <c r="U14" s="6" t="s">
        <v>163</v>
      </c>
      <c r="V14" s="6">
        <v>938</v>
      </c>
      <c r="W14" s="6">
        <v>885</v>
      </c>
      <c r="X14" s="6">
        <v>939</v>
      </c>
      <c r="Y14" s="6">
        <v>918</v>
      </c>
      <c r="Z14" s="6">
        <v>918</v>
      </c>
      <c r="AA14" s="6">
        <v>919</v>
      </c>
      <c r="AB14" s="6">
        <v>917</v>
      </c>
      <c r="AC14" s="6" t="s">
        <v>164</v>
      </c>
      <c r="AD14" s="6" t="s">
        <v>165</v>
      </c>
      <c r="AE14" s="6" t="s">
        <v>132</v>
      </c>
      <c r="AF14" s="12">
        <v>13888</v>
      </c>
      <c r="AG14" s="6" t="s">
        <v>166</v>
      </c>
      <c r="AH14" s="12">
        <v>13800</v>
      </c>
      <c r="AI14" s="12">
        <v>13806</v>
      </c>
      <c r="AJ14" s="12">
        <v>13776</v>
      </c>
      <c r="AK14" s="12">
        <v>13688</v>
      </c>
    </row>
    <row r="15" spans="1:37" x14ac:dyDescent="0.25">
      <c r="A15" s="89" t="s">
        <v>167</v>
      </c>
      <c r="B15" s="81"/>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row>
    <row r="16" spans="1:37" x14ac:dyDescent="0.25">
      <c r="A16" s="23" t="s">
        <v>141</v>
      </c>
    </row>
    <row r="17" spans="1:35" x14ac:dyDescent="0.25">
      <c r="A17" s="25"/>
    </row>
    <row r="18" spans="1:35" ht="17.25" customHeight="1" x14ac:dyDescent="0.25">
      <c r="A18" s="65" t="s">
        <v>168</v>
      </c>
      <c r="B18" s="66"/>
      <c r="C18" s="66"/>
      <c r="D18" s="66"/>
      <c r="E18" s="66"/>
      <c r="F18" s="66"/>
      <c r="G18" s="66"/>
      <c r="H18" s="66"/>
      <c r="I18" s="66"/>
      <c r="J18" s="66"/>
      <c r="K18" s="66"/>
      <c r="L18" s="66"/>
      <c r="M18" s="66"/>
      <c r="N18" s="66"/>
      <c r="O18" s="66"/>
      <c r="P18" s="66"/>
      <c r="Q18" s="66"/>
      <c r="R18" s="66"/>
      <c r="S18" s="66"/>
      <c r="T18" s="66"/>
      <c r="U18" s="66"/>
      <c r="V18" s="66"/>
      <c r="W18" s="66"/>
      <c r="X18" s="66"/>
      <c r="Y18" s="66"/>
      <c r="Z18" s="66"/>
      <c r="AA18" s="66"/>
      <c r="AB18" s="66"/>
      <c r="AC18" s="66"/>
      <c r="AD18" s="66"/>
      <c r="AE18" s="66"/>
      <c r="AF18" s="66"/>
      <c r="AG18" s="66"/>
      <c r="AH18" s="66"/>
      <c r="AI18" s="66"/>
    </row>
  </sheetData>
  <mergeCells count="9">
    <mergeCell ref="A1:AI1"/>
    <mergeCell ref="A15:AI15"/>
    <mergeCell ref="A18:AI18"/>
    <mergeCell ref="A2:A4"/>
    <mergeCell ref="B3:J3"/>
    <mergeCell ref="K3:S3"/>
    <mergeCell ref="B2:AB2"/>
    <mergeCell ref="T3:AB3"/>
    <mergeCell ref="AC2:AK3"/>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B29"/>
  <sheetViews>
    <sheetView workbookViewId="0">
      <selection activeCell="G29" sqref="G29"/>
    </sheetView>
  </sheetViews>
  <sheetFormatPr defaultRowHeight="15" x14ac:dyDescent="0.25"/>
  <cols>
    <col min="1" max="1" width="12.7109375" style="18" customWidth="1"/>
  </cols>
  <sheetData>
    <row r="1" spans="1:28" ht="15.75" thickBot="1" x14ac:dyDescent="0.3">
      <c r="A1" s="78" t="s">
        <v>260</v>
      </c>
      <c r="B1" s="79"/>
      <c r="C1" s="79"/>
      <c r="D1" s="79"/>
      <c r="E1" s="79"/>
      <c r="F1" s="79"/>
      <c r="G1" s="79"/>
      <c r="H1" s="79"/>
      <c r="I1" s="79"/>
      <c r="J1" s="79"/>
      <c r="K1" s="79"/>
      <c r="L1" s="79"/>
      <c r="M1" s="79"/>
      <c r="N1" s="79"/>
      <c r="O1" s="79"/>
      <c r="P1" s="79"/>
      <c r="Q1" s="79"/>
      <c r="R1" s="79"/>
      <c r="S1" s="79"/>
      <c r="T1" s="79"/>
      <c r="U1" s="79"/>
      <c r="V1" s="79"/>
      <c r="W1" s="79"/>
      <c r="X1" s="79"/>
    </row>
    <row r="2" spans="1:28" ht="15.75" thickBot="1" x14ac:dyDescent="0.3">
      <c r="A2" s="85" t="s">
        <v>169</v>
      </c>
      <c r="B2" s="72" t="s">
        <v>142</v>
      </c>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73"/>
    </row>
    <row r="3" spans="1:28" ht="15.75" thickBot="1" x14ac:dyDescent="0.3">
      <c r="A3" s="110"/>
      <c r="B3" s="72" t="s">
        <v>170</v>
      </c>
      <c r="C3" s="105"/>
      <c r="D3" s="105"/>
      <c r="E3" s="105"/>
      <c r="F3" s="105"/>
      <c r="G3" s="105"/>
      <c r="H3" s="105"/>
      <c r="I3" s="105"/>
      <c r="J3" s="84"/>
      <c r="K3" s="72" t="s">
        <v>171</v>
      </c>
      <c r="L3" s="105"/>
      <c r="M3" s="105"/>
      <c r="N3" s="105"/>
      <c r="O3" s="105"/>
      <c r="P3" s="105"/>
      <c r="Q3" s="105"/>
      <c r="R3" s="105"/>
      <c r="S3" s="84"/>
      <c r="T3" s="72" t="s">
        <v>145</v>
      </c>
      <c r="U3" s="105"/>
      <c r="V3" s="105"/>
      <c r="W3" s="105"/>
      <c r="X3" s="105"/>
      <c r="Y3" s="105"/>
      <c r="Z3" s="105"/>
      <c r="AA3" s="105"/>
      <c r="AB3" s="73"/>
    </row>
    <row r="4" spans="1:28" ht="15.75" thickBot="1" x14ac:dyDescent="0.3">
      <c r="A4" s="86"/>
      <c r="B4" s="45">
        <v>2008</v>
      </c>
      <c r="C4" s="45">
        <v>2009</v>
      </c>
      <c r="D4" s="45">
        <v>2010</v>
      </c>
      <c r="E4" s="45">
        <v>2011</v>
      </c>
      <c r="F4" s="45">
        <v>2012</v>
      </c>
      <c r="G4" s="45">
        <v>2013</v>
      </c>
      <c r="H4" s="45">
        <v>2014</v>
      </c>
      <c r="I4" s="45">
        <v>2015</v>
      </c>
      <c r="J4" s="50">
        <v>2016</v>
      </c>
      <c r="K4" s="45">
        <v>2008</v>
      </c>
      <c r="L4" s="45">
        <v>2009</v>
      </c>
      <c r="M4" s="45">
        <v>2010</v>
      </c>
      <c r="N4" s="45">
        <v>2011</v>
      </c>
      <c r="O4" s="45">
        <v>2012</v>
      </c>
      <c r="P4" s="45">
        <v>2013</v>
      </c>
      <c r="Q4" s="45">
        <v>2014</v>
      </c>
      <c r="R4" s="45">
        <v>2015</v>
      </c>
      <c r="S4" s="50">
        <v>2016</v>
      </c>
      <c r="T4" s="45">
        <v>2008</v>
      </c>
      <c r="U4" s="45">
        <v>2009</v>
      </c>
      <c r="V4" s="45">
        <v>2010</v>
      </c>
      <c r="W4" s="45">
        <v>2011</v>
      </c>
      <c r="X4" s="45">
        <v>2012</v>
      </c>
      <c r="Y4" s="45">
        <v>2013</v>
      </c>
      <c r="Z4" s="45">
        <v>2014</v>
      </c>
      <c r="AA4" s="50">
        <v>2015</v>
      </c>
      <c r="AB4" s="45">
        <v>2016</v>
      </c>
    </row>
    <row r="5" spans="1:28" ht="15.75" thickBot="1" x14ac:dyDescent="0.3">
      <c r="A5" s="29" t="s">
        <v>146</v>
      </c>
      <c r="B5" s="6">
        <v>44</v>
      </c>
      <c r="C5" s="6">
        <v>48</v>
      </c>
      <c r="D5" s="6">
        <v>44</v>
      </c>
      <c r="E5" s="6">
        <v>44</v>
      </c>
      <c r="F5" s="6">
        <v>34</v>
      </c>
      <c r="G5" s="6">
        <v>39</v>
      </c>
      <c r="H5" s="6">
        <v>36</v>
      </c>
      <c r="I5" s="51">
        <v>40</v>
      </c>
      <c r="J5" s="51">
        <v>40</v>
      </c>
      <c r="K5" s="6">
        <v>67</v>
      </c>
      <c r="L5" s="6">
        <v>73</v>
      </c>
      <c r="M5" s="6">
        <v>98</v>
      </c>
      <c r="N5" s="6">
        <v>71</v>
      </c>
      <c r="O5" s="6">
        <v>73</v>
      </c>
      <c r="P5" s="6">
        <v>66</v>
      </c>
      <c r="Q5" s="6">
        <v>60</v>
      </c>
      <c r="R5" s="51">
        <v>61</v>
      </c>
      <c r="S5" s="51">
        <v>60</v>
      </c>
      <c r="T5" s="6">
        <v>75</v>
      </c>
      <c r="U5" s="6">
        <v>79</v>
      </c>
      <c r="V5" s="6">
        <v>65</v>
      </c>
      <c r="W5" s="6">
        <v>67</v>
      </c>
      <c r="X5" s="6">
        <v>60</v>
      </c>
      <c r="Y5" s="6">
        <v>66</v>
      </c>
      <c r="Z5" s="6">
        <v>59</v>
      </c>
      <c r="AA5" s="51">
        <v>65</v>
      </c>
      <c r="AB5" s="51">
        <v>65</v>
      </c>
    </row>
    <row r="6" spans="1:28" ht="15.75" thickBot="1" x14ac:dyDescent="0.3">
      <c r="A6" s="29" t="s">
        <v>149</v>
      </c>
      <c r="B6" s="6">
        <v>8</v>
      </c>
      <c r="C6" s="6">
        <v>7</v>
      </c>
      <c r="D6" s="6">
        <v>8</v>
      </c>
      <c r="E6" s="6">
        <v>9</v>
      </c>
      <c r="F6" s="6">
        <v>17</v>
      </c>
      <c r="G6" s="6">
        <v>21</v>
      </c>
      <c r="H6" s="6">
        <v>22</v>
      </c>
      <c r="I6" s="51">
        <v>21</v>
      </c>
      <c r="J6" s="51">
        <v>21</v>
      </c>
      <c r="K6" s="6">
        <v>16</v>
      </c>
      <c r="L6" s="6">
        <v>17</v>
      </c>
      <c r="M6" s="6">
        <v>18</v>
      </c>
      <c r="N6" s="6">
        <v>23</v>
      </c>
      <c r="O6" s="6">
        <v>39</v>
      </c>
      <c r="P6" s="6">
        <v>47</v>
      </c>
      <c r="Q6" s="6">
        <v>47</v>
      </c>
      <c r="R6" s="51">
        <v>43</v>
      </c>
      <c r="S6" s="51">
        <v>46</v>
      </c>
      <c r="T6" s="6">
        <v>17</v>
      </c>
      <c r="U6" s="6">
        <v>21</v>
      </c>
      <c r="V6" s="6">
        <v>16</v>
      </c>
      <c r="W6" s="6">
        <v>18</v>
      </c>
      <c r="X6" s="6">
        <v>43</v>
      </c>
      <c r="Y6" s="6">
        <v>42</v>
      </c>
      <c r="Z6" s="6">
        <v>48</v>
      </c>
      <c r="AA6" s="51">
        <v>48</v>
      </c>
      <c r="AB6" s="51">
        <v>49</v>
      </c>
    </row>
    <row r="7" spans="1:28" ht="15.75" thickBot="1" x14ac:dyDescent="0.3">
      <c r="A7" s="29" t="s">
        <v>150</v>
      </c>
      <c r="B7" s="6">
        <v>25</v>
      </c>
      <c r="C7" s="6">
        <v>26</v>
      </c>
      <c r="D7" s="6">
        <v>29</v>
      </c>
      <c r="E7" s="6">
        <v>35</v>
      </c>
      <c r="F7" s="6">
        <v>26</v>
      </c>
      <c r="G7" s="6">
        <v>27</v>
      </c>
      <c r="H7" s="6">
        <v>23</v>
      </c>
      <c r="I7" s="51">
        <v>27</v>
      </c>
      <c r="J7" s="51">
        <v>27</v>
      </c>
      <c r="K7" s="6">
        <v>47</v>
      </c>
      <c r="L7" s="6">
        <v>58</v>
      </c>
      <c r="M7" s="6">
        <v>57</v>
      </c>
      <c r="N7" s="6">
        <v>64</v>
      </c>
      <c r="O7" s="6">
        <v>46</v>
      </c>
      <c r="P7" s="6">
        <v>52</v>
      </c>
      <c r="Q7" s="6">
        <v>59</v>
      </c>
      <c r="R7" s="51">
        <v>47</v>
      </c>
      <c r="S7" s="51">
        <v>47</v>
      </c>
      <c r="T7" s="6">
        <v>49</v>
      </c>
      <c r="U7" s="6">
        <v>55</v>
      </c>
      <c r="V7" s="6">
        <v>44</v>
      </c>
      <c r="W7" s="6">
        <v>51</v>
      </c>
      <c r="X7" s="6">
        <v>42</v>
      </c>
      <c r="Y7" s="6">
        <v>42</v>
      </c>
      <c r="Z7" s="6">
        <v>37</v>
      </c>
      <c r="AA7" s="51">
        <v>46</v>
      </c>
      <c r="AB7" s="51">
        <v>46</v>
      </c>
    </row>
    <row r="8" spans="1:28" ht="15.75" thickBot="1" x14ac:dyDescent="0.3">
      <c r="A8" s="29" t="s">
        <v>151</v>
      </c>
      <c r="B8" s="6">
        <v>16</v>
      </c>
      <c r="C8" s="6">
        <v>15</v>
      </c>
      <c r="D8" s="6">
        <v>24</v>
      </c>
      <c r="E8" s="6">
        <v>36</v>
      </c>
      <c r="F8" s="6">
        <v>26</v>
      </c>
      <c r="G8" s="6">
        <v>30</v>
      </c>
      <c r="H8" s="6">
        <v>28</v>
      </c>
      <c r="I8" s="51">
        <v>33</v>
      </c>
      <c r="J8" s="51">
        <v>39</v>
      </c>
      <c r="K8" s="6">
        <v>29</v>
      </c>
      <c r="L8" s="6">
        <v>31</v>
      </c>
      <c r="M8" s="6">
        <v>61</v>
      </c>
      <c r="N8" s="6">
        <v>90</v>
      </c>
      <c r="O8" s="6">
        <v>59</v>
      </c>
      <c r="P8" s="6">
        <v>77</v>
      </c>
      <c r="Q8" s="6">
        <v>73</v>
      </c>
      <c r="R8" s="51">
        <v>78</v>
      </c>
      <c r="S8" s="51">
        <v>124</v>
      </c>
      <c r="T8" s="6">
        <v>33</v>
      </c>
      <c r="U8" s="6">
        <v>34</v>
      </c>
      <c r="V8" s="6">
        <v>68</v>
      </c>
      <c r="W8" s="6">
        <v>78</v>
      </c>
      <c r="X8" s="6">
        <v>58</v>
      </c>
      <c r="Y8" s="6">
        <v>78</v>
      </c>
      <c r="Z8" s="6">
        <v>76</v>
      </c>
      <c r="AA8" s="51">
        <v>77</v>
      </c>
      <c r="AB8" s="51">
        <v>78</v>
      </c>
    </row>
    <row r="9" spans="1:28" ht="15.75" thickBot="1" x14ac:dyDescent="0.3">
      <c r="A9" s="29" t="s">
        <v>152</v>
      </c>
      <c r="B9" s="6">
        <v>13</v>
      </c>
      <c r="C9" s="6">
        <v>14</v>
      </c>
      <c r="D9" s="6">
        <v>14</v>
      </c>
      <c r="E9" s="6">
        <v>16</v>
      </c>
      <c r="F9" s="6">
        <v>15</v>
      </c>
      <c r="G9" s="6">
        <v>14</v>
      </c>
      <c r="H9" s="6">
        <v>14</v>
      </c>
      <c r="I9" s="51">
        <v>15</v>
      </c>
      <c r="J9" s="51">
        <v>17</v>
      </c>
      <c r="K9" s="6">
        <v>25</v>
      </c>
      <c r="L9" s="6">
        <v>26</v>
      </c>
      <c r="M9" s="6">
        <v>26</v>
      </c>
      <c r="N9" s="6">
        <v>34</v>
      </c>
      <c r="O9" s="6">
        <v>34</v>
      </c>
      <c r="P9" s="6">
        <v>26</v>
      </c>
      <c r="Q9" s="6">
        <v>24</v>
      </c>
      <c r="R9" s="51">
        <v>31</v>
      </c>
      <c r="S9" s="51">
        <v>28</v>
      </c>
      <c r="T9" s="6">
        <v>24</v>
      </c>
      <c r="U9" s="6">
        <v>22</v>
      </c>
      <c r="V9" s="6">
        <v>24</v>
      </c>
      <c r="W9" s="6">
        <v>25</v>
      </c>
      <c r="X9" s="6">
        <v>25</v>
      </c>
      <c r="Y9" s="6">
        <v>25</v>
      </c>
      <c r="Z9" s="6">
        <v>22</v>
      </c>
      <c r="AA9" s="51">
        <v>28</v>
      </c>
      <c r="AB9" s="51">
        <v>26</v>
      </c>
    </row>
    <row r="10" spans="1:28" ht="15.75" thickBot="1" x14ac:dyDescent="0.3">
      <c r="A10" s="29" t="s">
        <v>153</v>
      </c>
      <c r="B10" s="6">
        <v>34</v>
      </c>
      <c r="C10" s="6">
        <v>29</v>
      </c>
      <c r="D10" s="6">
        <v>31</v>
      </c>
      <c r="E10" s="6">
        <v>36</v>
      </c>
      <c r="F10" s="6">
        <v>31</v>
      </c>
      <c r="G10" s="6">
        <v>32</v>
      </c>
      <c r="H10" s="6">
        <v>31</v>
      </c>
      <c r="I10" s="51">
        <v>27</v>
      </c>
      <c r="J10" s="51">
        <v>27</v>
      </c>
      <c r="K10" s="6">
        <v>56</v>
      </c>
      <c r="L10" s="6">
        <v>60</v>
      </c>
      <c r="M10" s="6">
        <v>57</v>
      </c>
      <c r="N10" s="6">
        <v>65</v>
      </c>
      <c r="O10" s="6">
        <v>58</v>
      </c>
      <c r="P10" s="6">
        <v>57</v>
      </c>
      <c r="Q10" s="6">
        <v>55</v>
      </c>
      <c r="R10" s="51">
        <v>55</v>
      </c>
      <c r="S10" s="51">
        <v>55</v>
      </c>
      <c r="T10" s="6">
        <v>53</v>
      </c>
      <c r="U10" s="6">
        <v>53</v>
      </c>
      <c r="V10" s="6">
        <v>57</v>
      </c>
      <c r="W10" s="6">
        <v>59</v>
      </c>
      <c r="X10" s="6">
        <v>53</v>
      </c>
      <c r="Y10" s="6">
        <v>56</v>
      </c>
      <c r="Z10" s="6">
        <v>54</v>
      </c>
      <c r="AA10" s="51">
        <v>51</v>
      </c>
      <c r="AB10" s="51">
        <v>51</v>
      </c>
    </row>
    <row r="11" spans="1:28" ht="15.75" thickBot="1" x14ac:dyDescent="0.3">
      <c r="A11" s="29" t="s">
        <v>155</v>
      </c>
      <c r="B11" s="6">
        <v>59</v>
      </c>
      <c r="C11" s="6">
        <v>44</v>
      </c>
      <c r="D11" s="6">
        <v>39</v>
      </c>
      <c r="E11" s="6">
        <v>49</v>
      </c>
      <c r="F11" s="6">
        <v>31</v>
      </c>
      <c r="G11" s="6">
        <v>37</v>
      </c>
      <c r="H11" s="6">
        <v>35</v>
      </c>
      <c r="I11" s="51">
        <v>35</v>
      </c>
      <c r="J11" s="51">
        <v>47</v>
      </c>
      <c r="K11" s="6">
        <v>178</v>
      </c>
      <c r="L11" s="6">
        <v>131</v>
      </c>
      <c r="M11" s="6">
        <v>113</v>
      </c>
      <c r="N11" s="6">
        <v>109</v>
      </c>
      <c r="O11" s="6">
        <v>97</v>
      </c>
      <c r="P11" s="6">
        <v>106</v>
      </c>
      <c r="Q11" s="6">
        <v>108</v>
      </c>
      <c r="R11" s="51">
        <v>107</v>
      </c>
      <c r="S11" s="51">
        <v>107</v>
      </c>
      <c r="T11" s="6">
        <v>158</v>
      </c>
      <c r="U11" s="6">
        <v>120</v>
      </c>
      <c r="V11" s="6">
        <v>97</v>
      </c>
      <c r="W11" s="6">
        <v>110</v>
      </c>
      <c r="X11" s="6">
        <v>91</v>
      </c>
      <c r="Y11" s="6">
        <v>93</v>
      </c>
      <c r="Z11" s="6">
        <v>91</v>
      </c>
      <c r="AA11" s="51">
        <v>93</v>
      </c>
      <c r="AB11" s="51">
        <v>93</v>
      </c>
    </row>
    <row r="12" spans="1:28" ht="15.75" thickBot="1" x14ac:dyDescent="0.3">
      <c r="A12" s="29" t="s">
        <v>157</v>
      </c>
      <c r="B12" s="6">
        <v>46</v>
      </c>
      <c r="C12" s="6">
        <v>46</v>
      </c>
      <c r="D12" s="6">
        <v>46</v>
      </c>
      <c r="E12" s="6">
        <v>54</v>
      </c>
      <c r="F12" s="6">
        <v>35</v>
      </c>
      <c r="G12" s="6">
        <v>37</v>
      </c>
      <c r="H12" s="6">
        <v>35</v>
      </c>
      <c r="I12" s="51">
        <v>34</v>
      </c>
      <c r="J12" s="51">
        <v>36</v>
      </c>
      <c r="K12" s="6">
        <v>86</v>
      </c>
      <c r="L12" s="6">
        <v>114</v>
      </c>
      <c r="M12" s="6">
        <v>93</v>
      </c>
      <c r="N12" s="6">
        <v>131</v>
      </c>
      <c r="O12" s="6">
        <v>82</v>
      </c>
      <c r="P12" s="6">
        <v>86</v>
      </c>
      <c r="Q12" s="6">
        <v>83</v>
      </c>
      <c r="R12" s="51">
        <v>81</v>
      </c>
      <c r="S12" s="51">
        <v>84</v>
      </c>
      <c r="T12" s="6">
        <v>142</v>
      </c>
      <c r="U12" s="6">
        <v>116</v>
      </c>
      <c r="V12" s="6">
        <v>105</v>
      </c>
      <c r="W12" s="6">
        <v>114</v>
      </c>
      <c r="X12" s="6">
        <v>91</v>
      </c>
      <c r="Y12" s="6">
        <v>95</v>
      </c>
      <c r="Z12" s="6">
        <v>91</v>
      </c>
      <c r="AA12" s="51">
        <v>93</v>
      </c>
      <c r="AB12" s="51">
        <v>95</v>
      </c>
    </row>
    <row r="13" spans="1:28" ht="15.75" thickBot="1" x14ac:dyDescent="0.3">
      <c r="A13" s="29" t="s">
        <v>159</v>
      </c>
      <c r="B13" s="6">
        <v>22</v>
      </c>
      <c r="C13" s="6">
        <v>18</v>
      </c>
      <c r="D13" s="30" t="s">
        <v>160</v>
      </c>
      <c r="E13" s="30" t="s">
        <v>160</v>
      </c>
      <c r="F13" s="30" t="s">
        <v>160</v>
      </c>
      <c r="G13" s="30" t="s">
        <v>160</v>
      </c>
      <c r="H13" s="30" t="s">
        <v>160</v>
      </c>
      <c r="I13" s="52" t="s">
        <v>160</v>
      </c>
      <c r="J13" s="52" t="s">
        <v>160</v>
      </c>
      <c r="K13" s="6">
        <v>40</v>
      </c>
      <c r="L13" s="6">
        <v>40</v>
      </c>
      <c r="M13" s="30" t="s">
        <v>160</v>
      </c>
      <c r="N13" s="30" t="s">
        <v>160</v>
      </c>
      <c r="O13" s="30" t="s">
        <v>160</v>
      </c>
      <c r="P13" s="30" t="s">
        <v>160</v>
      </c>
      <c r="Q13" s="30" t="s">
        <v>160</v>
      </c>
      <c r="R13" s="52" t="s">
        <v>160</v>
      </c>
      <c r="S13" s="52" t="s">
        <v>160</v>
      </c>
      <c r="T13" s="6">
        <v>53</v>
      </c>
      <c r="U13" s="6">
        <v>43</v>
      </c>
      <c r="V13" s="30" t="s">
        <v>160</v>
      </c>
      <c r="W13" s="30" t="s">
        <v>160</v>
      </c>
      <c r="X13" s="30" t="s">
        <v>160</v>
      </c>
      <c r="Y13" s="30" t="s">
        <v>160</v>
      </c>
      <c r="Z13" s="30" t="s">
        <v>160</v>
      </c>
      <c r="AA13" s="52" t="s">
        <v>160</v>
      </c>
      <c r="AB13" s="52" t="s">
        <v>160</v>
      </c>
    </row>
    <row r="14" spans="1:28" ht="15.75" thickBot="1" x14ac:dyDescent="0.3">
      <c r="A14" s="29" t="s">
        <v>60</v>
      </c>
      <c r="B14" s="6">
        <v>267</v>
      </c>
      <c r="C14" s="6">
        <v>247</v>
      </c>
      <c r="D14" s="6">
        <v>235</v>
      </c>
      <c r="E14" s="6">
        <v>279</v>
      </c>
      <c r="F14" s="6">
        <v>215</v>
      </c>
      <c r="G14" s="6">
        <v>237</v>
      </c>
      <c r="H14" s="6">
        <v>224</v>
      </c>
      <c r="I14" s="51">
        <f>SUM(I5:I12)</f>
        <v>232</v>
      </c>
      <c r="J14" s="51">
        <v>254</v>
      </c>
      <c r="K14" s="6">
        <v>648</v>
      </c>
      <c r="L14" s="6">
        <v>550</v>
      </c>
      <c r="M14" s="6">
        <v>526</v>
      </c>
      <c r="N14" s="6">
        <v>587</v>
      </c>
      <c r="O14" s="6">
        <v>488</v>
      </c>
      <c r="P14" s="6">
        <v>517</v>
      </c>
      <c r="Q14" s="6">
        <v>509</v>
      </c>
      <c r="R14" s="51">
        <f>SUM(R5:R12)</f>
        <v>503</v>
      </c>
      <c r="S14" s="51">
        <v>551</v>
      </c>
      <c r="T14" s="6">
        <v>606</v>
      </c>
      <c r="U14" s="6">
        <v>543</v>
      </c>
      <c r="V14" s="6">
        <v>476</v>
      </c>
      <c r="W14" s="6">
        <v>522</v>
      </c>
      <c r="X14" s="6">
        <v>463</v>
      </c>
      <c r="Y14" s="6">
        <v>497</v>
      </c>
      <c r="Z14" s="6">
        <v>478</v>
      </c>
      <c r="AA14" s="51">
        <f>SUM(AA5:AA12)</f>
        <v>501</v>
      </c>
      <c r="AB14" s="51">
        <v>503</v>
      </c>
    </row>
    <row r="15" spans="1:28" ht="15.75" thickBot="1" x14ac:dyDescent="0.3">
      <c r="A15" s="70" t="s">
        <v>169</v>
      </c>
      <c r="B15" s="106" t="s">
        <v>172</v>
      </c>
      <c r="C15" s="107"/>
      <c r="D15" s="107"/>
      <c r="E15" s="107"/>
      <c r="F15" s="107"/>
      <c r="G15" s="107"/>
      <c r="H15" s="107"/>
      <c r="I15" s="107"/>
      <c r="J15" s="100"/>
      <c r="K15" s="74" t="s">
        <v>245</v>
      </c>
      <c r="L15" s="91"/>
      <c r="M15" s="91"/>
      <c r="N15" s="91"/>
      <c r="O15" s="91"/>
      <c r="P15" s="91"/>
      <c r="Q15" s="91"/>
      <c r="R15" s="91"/>
      <c r="S15" s="91"/>
      <c r="T15" s="91"/>
      <c r="U15" s="91"/>
      <c r="V15" s="91"/>
      <c r="W15" s="91"/>
      <c r="X15" s="91"/>
      <c r="Y15" s="91"/>
      <c r="Z15" s="91"/>
      <c r="AA15" s="91"/>
      <c r="AB15" s="75"/>
    </row>
    <row r="16" spans="1:28" ht="15.75" thickBot="1" x14ac:dyDescent="0.3">
      <c r="A16" s="104"/>
      <c r="B16" s="108"/>
      <c r="C16" s="109"/>
      <c r="D16" s="109"/>
      <c r="E16" s="109"/>
      <c r="F16" s="109"/>
      <c r="G16" s="109"/>
      <c r="H16" s="109"/>
      <c r="I16" s="109"/>
      <c r="J16" s="103"/>
      <c r="K16" s="74" t="s">
        <v>173</v>
      </c>
      <c r="L16" s="91"/>
      <c r="M16" s="91"/>
      <c r="N16" s="91"/>
      <c r="O16" s="91"/>
      <c r="P16" s="91"/>
      <c r="Q16" s="91"/>
      <c r="R16" s="91"/>
      <c r="S16" s="84"/>
      <c r="T16" s="74" t="s">
        <v>174</v>
      </c>
      <c r="U16" s="91"/>
      <c r="V16" s="91"/>
      <c r="W16" s="91"/>
      <c r="X16" s="91"/>
      <c r="Y16" s="91"/>
      <c r="Z16" s="91"/>
      <c r="AA16" s="91"/>
      <c r="AB16" s="75"/>
    </row>
    <row r="17" spans="1:28" ht="15.75" thickBot="1" x14ac:dyDescent="0.3">
      <c r="A17" s="71"/>
      <c r="B17" s="45">
        <v>2008</v>
      </c>
      <c r="C17" s="45">
        <v>2009</v>
      </c>
      <c r="D17" s="45">
        <v>2010</v>
      </c>
      <c r="E17" s="45">
        <v>2011</v>
      </c>
      <c r="F17" s="45">
        <v>2012</v>
      </c>
      <c r="G17" s="45">
        <v>2013</v>
      </c>
      <c r="H17" s="45">
        <v>2014</v>
      </c>
      <c r="I17" s="45">
        <v>2015</v>
      </c>
      <c r="J17" s="50">
        <v>2016</v>
      </c>
      <c r="K17" s="45">
        <v>2008</v>
      </c>
      <c r="L17" s="45">
        <v>2009</v>
      </c>
      <c r="M17" s="45">
        <v>2010</v>
      </c>
      <c r="N17" s="45">
        <v>2011</v>
      </c>
      <c r="O17" s="45">
        <v>2012</v>
      </c>
      <c r="P17" s="45">
        <v>2013</v>
      </c>
      <c r="Q17" s="45">
        <v>2014</v>
      </c>
      <c r="R17" s="45">
        <v>2015</v>
      </c>
      <c r="S17" s="50">
        <v>2016</v>
      </c>
      <c r="T17" s="45">
        <v>2008</v>
      </c>
      <c r="U17" s="45">
        <v>2009</v>
      </c>
      <c r="V17" s="45">
        <v>2010</v>
      </c>
      <c r="W17" s="45">
        <v>2011</v>
      </c>
      <c r="X17" s="45">
        <v>2012</v>
      </c>
      <c r="Y17" s="45">
        <v>2013</v>
      </c>
      <c r="Z17" s="45">
        <v>2014</v>
      </c>
      <c r="AA17" s="50">
        <v>2015</v>
      </c>
      <c r="AB17" s="45">
        <v>2016</v>
      </c>
    </row>
    <row r="18" spans="1:28" ht="15.75" thickBot="1" x14ac:dyDescent="0.3">
      <c r="A18" s="29" t="s">
        <v>146</v>
      </c>
      <c r="B18" s="12">
        <v>29521</v>
      </c>
      <c r="C18" s="12">
        <v>31536</v>
      </c>
      <c r="D18" s="12">
        <v>26338</v>
      </c>
      <c r="E18" s="12">
        <v>26111</v>
      </c>
      <c r="F18" s="12">
        <v>23612</v>
      </c>
      <c r="G18" s="12">
        <v>23524</v>
      </c>
      <c r="H18" s="12">
        <v>25039</v>
      </c>
      <c r="I18" s="53">
        <v>25740</v>
      </c>
      <c r="J18" s="53">
        <v>26678</v>
      </c>
      <c r="K18" s="12">
        <v>22140</v>
      </c>
      <c r="L18" s="12">
        <v>23852</v>
      </c>
      <c r="M18" s="12">
        <v>19754</v>
      </c>
      <c r="N18" s="12">
        <v>19583</v>
      </c>
      <c r="O18" s="12">
        <v>17709</v>
      </c>
      <c r="P18" s="12">
        <v>17643</v>
      </c>
      <c r="Q18" s="12">
        <v>18779</v>
      </c>
      <c r="R18" s="53">
        <v>19305</v>
      </c>
      <c r="S18" s="53">
        <v>20008</v>
      </c>
      <c r="T18" s="12">
        <v>7380</v>
      </c>
      <c r="U18" s="12">
        <v>7884</v>
      </c>
      <c r="V18" s="12">
        <v>6584</v>
      </c>
      <c r="W18" s="12">
        <v>6528</v>
      </c>
      <c r="X18" s="12">
        <v>5903</v>
      </c>
      <c r="Y18" s="12">
        <v>5881</v>
      </c>
      <c r="Z18" s="12">
        <v>6260</v>
      </c>
      <c r="AA18" s="53">
        <v>6435</v>
      </c>
      <c r="AB18" s="53">
        <v>6670</v>
      </c>
    </row>
    <row r="19" spans="1:28" ht="15.75" thickBot="1" x14ac:dyDescent="0.3">
      <c r="A19" s="29" t="s">
        <v>149</v>
      </c>
      <c r="B19" s="12">
        <v>4493</v>
      </c>
      <c r="C19" s="12">
        <v>8304</v>
      </c>
      <c r="D19" s="12">
        <v>3066</v>
      </c>
      <c r="E19" s="12">
        <v>3356</v>
      </c>
      <c r="F19" s="12">
        <v>4412</v>
      </c>
      <c r="G19" s="12">
        <v>5778</v>
      </c>
      <c r="H19" s="12">
        <v>5752</v>
      </c>
      <c r="I19" s="53">
        <v>6204</v>
      </c>
      <c r="J19" s="53">
        <v>6073</v>
      </c>
      <c r="K19" s="12">
        <v>3370</v>
      </c>
      <c r="L19" s="12">
        <v>6228</v>
      </c>
      <c r="M19" s="12">
        <v>2300</v>
      </c>
      <c r="N19" s="12">
        <v>2517</v>
      </c>
      <c r="O19" s="12">
        <v>3309</v>
      </c>
      <c r="P19" s="12">
        <v>4333</v>
      </c>
      <c r="Q19" s="12">
        <v>4314</v>
      </c>
      <c r="R19" s="53">
        <v>4653</v>
      </c>
      <c r="S19" s="53">
        <v>4555</v>
      </c>
      <c r="T19" s="12">
        <v>1123</v>
      </c>
      <c r="U19" s="12">
        <v>2076</v>
      </c>
      <c r="V19" s="6">
        <v>767</v>
      </c>
      <c r="W19" s="6">
        <v>839</v>
      </c>
      <c r="X19" s="12">
        <v>1103</v>
      </c>
      <c r="Y19" s="12">
        <v>1444</v>
      </c>
      <c r="Z19" s="12">
        <v>1438</v>
      </c>
      <c r="AA19" s="53">
        <v>1551</v>
      </c>
      <c r="AB19" s="53">
        <v>1518</v>
      </c>
    </row>
    <row r="20" spans="1:28" ht="15.75" thickBot="1" x14ac:dyDescent="0.3">
      <c r="A20" s="29" t="s">
        <v>150</v>
      </c>
      <c r="B20" s="12">
        <v>14614</v>
      </c>
      <c r="C20" s="12">
        <v>14875</v>
      </c>
      <c r="D20" s="12">
        <v>11312</v>
      </c>
      <c r="E20" s="12">
        <v>10300</v>
      </c>
      <c r="F20" s="12">
        <v>10945</v>
      </c>
      <c r="G20" s="12">
        <v>10587</v>
      </c>
      <c r="H20" s="12">
        <v>10360</v>
      </c>
      <c r="I20" s="53">
        <v>11769</v>
      </c>
      <c r="J20" s="53">
        <v>12605</v>
      </c>
      <c r="K20" s="12">
        <v>10961</v>
      </c>
      <c r="L20" s="12">
        <v>11156</v>
      </c>
      <c r="M20" s="12">
        <v>8484</v>
      </c>
      <c r="N20" s="12">
        <v>7725</v>
      </c>
      <c r="O20" s="12">
        <v>8209</v>
      </c>
      <c r="P20" s="12">
        <v>7940</v>
      </c>
      <c r="Q20" s="12">
        <v>7770</v>
      </c>
      <c r="R20" s="53">
        <v>8827</v>
      </c>
      <c r="S20" s="53">
        <v>9454</v>
      </c>
      <c r="T20" s="12">
        <v>3654</v>
      </c>
      <c r="U20" s="12">
        <v>3719</v>
      </c>
      <c r="V20" s="12">
        <v>2826</v>
      </c>
      <c r="W20" s="12">
        <v>2575</v>
      </c>
      <c r="X20" s="12">
        <v>2736</v>
      </c>
      <c r="Y20" s="12">
        <v>2647</v>
      </c>
      <c r="Z20" s="12">
        <v>2590</v>
      </c>
      <c r="AA20" s="53">
        <v>2942</v>
      </c>
      <c r="AB20" s="53">
        <v>3151</v>
      </c>
    </row>
    <row r="21" spans="1:28" ht="15.75" thickBot="1" x14ac:dyDescent="0.3">
      <c r="A21" s="5" t="s">
        <v>151</v>
      </c>
      <c r="B21" s="12">
        <v>9302</v>
      </c>
      <c r="C21" s="12">
        <v>8346</v>
      </c>
      <c r="D21" s="12">
        <v>9859</v>
      </c>
      <c r="E21" s="12">
        <v>14395</v>
      </c>
      <c r="F21" s="12">
        <v>13720</v>
      </c>
      <c r="G21" s="12">
        <v>13903</v>
      </c>
      <c r="H21" s="12">
        <v>14087</v>
      </c>
      <c r="I21" s="53">
        <v>18502</v>
      </c>
      <c r="J21" s="53">
        <v>15185</v>
      </c>
      <c r="K21" s="12">
        <v>6977</v>
      </c>
      <c r="L21" s="12">
        <v>6260</v>
      </c>
      <c r="M21" s="12">
        <v>7395</v>
      </c>
      <c r="N21" s="12">
        <v>10796</v>
      </c>
      <c r="O21" s="12">
        <v>10290</v>
      </c>
      <c r="P21" s="12">
        <v>10428</v>
      </c>
      <c r="Q21" s="12">
        <v>10565</v>
      </c>
      <c r="R21" s="53">
        <v>13876</v>
      </c>
      <c r="S21" s="53">
        <v>11389</v>
      </c>
      <c r="T21" s="12">
        <v>2326</v>
      </c>
      <c r="U21" s="12">
        <v>2087</v>
      </c>
      <c r="V21" s="12">
        <v>2465</v>
      </c>
      <c r="W21" s="12">
        <v>3599</v>
      </c>
      <c r="X21" s="12">
        <v>3430</v>
      </c>
      <c r="Y21" s="12">
        <v>3476</v>
      </c>
      <c r="Z21" s="12">
        <v>3522</v>
      </c>
      <c r="AA21" s="53">
        <v>4626</v>
      </c>
      <c r="AB21" s="53">
        <v>3796</v>
      </c>
    </row>
    <row r="22" spans="1:28" ht="15.75" thickBot="1" x14ac:dyDescent="0.3">
      <c r="A22" s="5" t="s">
        <v>152</v>
      </c>
      <c r="B22" s="12">
        <v>58396</v>
      </c>
      <c r="C22" s="12">
        <v>54245</v>
      </c>
      <c r="D22" s="12">
        <v>51013</v>
      </c>
      <c r="E22" s="12">
        <v>41819</v>
      </c>
      <c r="F22" s="12">
        <v>40832</v>
      </c>
      <c r="G22" s="12">
        <v>36651</v>
      </c>
      <c r="H22" s="12">
        <v>37239</v>
      </c>
      <c r="I22" s="53">
        <v>36504</v>
      </c>
      <c r="J22" s="53">
        <v>34112</v>
      </c>
      <c r="K22" s="12">
        <v>43797</v>
      </c>
      <c r="L22" s="12">
        <v>40684</v>
      </c>
      <c r="M22" s="12">
        <v>38260</v>
      </c>
      <c r="N22" s="12">
        <v>31364</v>
      </c>
      <c r="O22" s="12">
        <v>30624</v>
      </c>
      <c r="P22" s="12">
        <v>27489</v>
      </c>
      <c r="Q22" s="12">
        <v>27929</v>
      </c>
      <c r="R22" s="53">
        <v>27378</v>
      </c>
      <c r="S22" s="53">
        <v>25584</v>
      </c>
      <c r="T22" s="12">
        <v>14599</v>
      </c>
      <c r="U22" s="12">
        <v>13561</v>
      </c>
      <c r="V22" s="12">
        <v>12753</v>
      </c>
      <c r="W22" s="12">
        <v>10455</v>
      </c>
      <c r="X22" s="12">
        <v>10208</v>
      </c>
      <c r="Y22" s="12">
        <v>9163</v>
      </c>
      <c r="Z22" s="12">
        <v>9310</v>
      </c>
      <c r="AA22" s="53">
        <v>9126</v>
      </c>
      <c r="AB22" s="53">
        <v>8528</v>
      </c>
    </row>
    <row r="23" spans="1:28" ht="15.75" thickBot="1" x14ac:dyDescent="0.3">
      <c r="A23" s="5" t="s">
        <v>153</v>
      </c>
      <c r="B23" s="12">
        <v>212321</v>
      </c>
      <c r="C23" s="12">
        <v>229395</v>
      </c>
      <c r="D23" s="12">
        <v>213779</v>
      </c>
      <c r="E23" s="12">
        <v>216298</v>
      </c>
      <c r="F23" s="12">
        <v>215448</v>
      </c>
      <c r="G23" s="12">
        <v>227042</v>
      </c>
      <c r="H23" s="12">
        <v>230200</v>
      </c>
      <c r="I23" s="53">
        <v>201600</v>
      </c>
      <c r="J23" s="53">
        <v>190792</v>
      </c>
      <c r="K23" s="12">
        <v>150240</v>
      </c>
      <c r="L23" s="12">
        <v>171979</v>
      </c>
      <c r="M23" s="12">
        <v>160334</v>
      </c>
      <c r="N23" s="12">
        <v>162223</v>
      </c>
      <c r="O23" s="12">
        <v>161586</v>
      </c>
      <c r="P23" s="12">
        <v>170282</v>
      </c>
      <c r="Q23" s="12">
        <v>172650</v>
      </c>
      <c r="R23" s="53">
        <v>151200</v>
      </c>
      <c r="S23" s="53">
        <v>143094</v>
      </c>
      <c r="T23" s="12">
        <v>53080</v>
      </c>
      <c r="U23" s="12">
        <v>57326</v>
      </c>
      <c r="V23" s="12">
        <v>53445</v>
      </c>
      <c r="W23" s="12">
        <v>54074</v>
      </c>
      <c r="X23" s="12">
        <v>53862</v>
      </c>
      <c r="Y23" s="12">
        <v>56761</v>
      </c>
      <c r="Z23" s="12">
        <v>57550</v>
      </c>
      <c r="AA23" s="53">
        <v>50400</v>
      </c>
      <c r="AB23" s="53">
        <v>47698</v>
      </c>
    </row>
    <row r="24" spans="1:28" ht="15.75" thickBot="1" x14ac:dyDescent="0.3">
      <c r="A24" s="5" t="s">
        <v>155</v>
      </c>
      <c r="B24" s="12">
        <v>173566</v>
      </c>
      <c r="C24" s="12">
        <v>134496</v>
      </c>
      <c r="D24" s="12">
        <v>116813</v>
      </c>
      <c r="E24" s="12">
        <v>154116</v>
      </c>
      <c r="F24" s="12">
        <v>155275</v>
      </c>
      <c r="G24" s="12">
        <v>150882</v>
      </c>
      <c r="H24" s="12">
        <v>156157</v>
      </c>
      <c r="I24" s="53">
        <v>122713</v>
      </c>
      <c r="J24" s="53">
        <v>73562</v>
      </c>
      <c r="K24" s="12">
        <v>130157</v>
      </c>
      <c r="L24" s="12">
        <v>100872</v>
      </c>
      <c r="M24" s="12">
        <v>87610</v>
      </c>
      <c r="N24" s="12">
        <v>115587</v>
      </c>
      <c r="O24" s="12">
        <v>116456</v>
      </c>
      <c r="P24" s="12">
        <v>113162</v>
      </c>
      <c r="Q24" s="12">
        <v>117118</v>
      </c>
      <c r="R24" s="53">
        <v>92035</v>
      </c>
      <c r="S24" s="53">
        <v>55172</v>
      </c>
      <c r="T24" s="12">
        <v>43409</v>
      </c>
      <c r="U24" s="12">
        <v>33624</v>
      </c>
      <c r="V24" s="12">
        <v>29203</v>
      </c>
      <c r="W24" s="12">
        <v>38529</v>
      </c>
      <c r="X24" s="12">
        <v>38819</v>
      </c>
      <c r="Y24" s="12">
        <v>37720</v>
      </c>
      <c r="Z24" s="12">
        <v>39039</v>
      </c>
      <c r="AA24" s="53">
        <v>30678</v>
      </c>
      <c r="AB24" s="53">
        <v>18390</v>
      </c>
    </row>
    <row r="25" spans="1:28" ht="15.75" thickBot="1" x14ac:dyDescent="0.3">
      <c r="A25" s="5" t="s">
        <v>157</v>
      </c>
      <c r="B25" s="12">
        <v>163878</v>
      </c>
      <c r="C25" s="12">
        <v>158142</v>
      </c>
      <c r="D25" s="12">
        <v>147955</v>
      </c>
      <c r="E25" s="12">
        <v>179317</v>
      </c>
      <c r="F25" s="12">
        <v>165442</v>
      </c>
      <c r="G25" s="12">
        <v>127148</v>
      </c>
      <c r="H25" s="12">
        <v>106333</v>
      </c>
      <c r="I25" s="53">
        <v>94559</v>
      </c>
      <c r="J25" s="53">
        <v>75312</v>
      </c>
      <c r="K25" s="12">
        <v>122908</v>
      </c>
      <c r="L25" s="12">
        <v>118665</v>
      </c>
      <c r="M25" s="12">
        <v>110966</v>
      </c>
      <c r="N25" s="12">
        <v>134488</v>
      </c>
      <c r="O25" s="12">
        <v>124082</v>
      </c>
      <c r="P25" s="12">
        <v>95361</v>
      </c>
      <c r="Q25" s="12">
        <v>79750</v>
      </c>
      <c r="R25" s="53">
        <v>70919</v>
      </c>
      <c r="S25" s="53">
        <v>56484</v>
      </c>
      <c r="T25" s="12">
        <v>40970</v>
      </c>
      <c r="U25" s="12">
        <v>39478</v>
      </c>
      <c r="V25" s="12">
        <v>36989</v>
      </c>
      <c r="W25" s="12">
        <v>44829</v>
      </c>
      <c r="X25" s="12">
        <v>41361</v>
      </c>
      <c r="Y25" s="12">
        <v>31787</v>
      </c>
      <c r="Z25" s="12">
        <v>26583</v>
      </c>
      <c r="AA25" s="53">
        <v>23640</v>
      </c>
      <c r="AB25" s="53">
        <v>18828</v>
      </c>
    </row>
    <row r="26" spans="1:28" ht="15.75" thickBot="1" x14ac:dyDescent="0.3">
      <c r="A26" s="5" t="s">
        <v>159</v>
      </c>
      <c r="B26" s="12">
        <v>8309</v>
      </c>
      <c r="C26" s="12">
        <v>6748</v>
      </c>
      <c r="D26" s="30" t="s">
        <v>160</v>
      </c>
      <c r="E26" s="30" t="s">
        <v>160</v>
      </c>
      <c r="F26" s="30" t="s">
        <v>160</v>
      </c>
      <c r="G26" s="30" t="s">
        <v>160</v>
      </c>
      <c r="H26" s="30" t="s">
        <v>160</v>
      </c>
      <c r="I26" s="52" t="s">
        <v>160</v>
      </c>
      <c r="J26" s="52" t="s">
        <v>160</v>
      </c>
      <c r="K26" s="12">
        <v>6232</v>
      </c>
      <c r="L26" s="12">
        <v>5061</v>
      </c>
      <c r="M26" s="30" t="s">
        <v>160</v>
      </c>
      <c r="N26" s="30" t="s">
        <v>160</v>
      </c>
      <c r="O26" s="30" t="s">
        <v>160</v>
      </c>
      <c r="P26" s="30" t="s">
        <v>160</v>
      </c>
      <c r="Q26" s="30" t="s">
        <v>175</v>
      </c>
      <c r="R26" s="52" t="s">
        <v>160</v>
      </c>
      <c r="S26" s="52"/>
      <c r="T26" s="12">
        <v>2077</v>
      </c>
      <c r="U26" s="12">
        <v>1687</v>
      </c>
      <c r="V26" s="30" t="s">
        <v>160</v>
      </c>
      <c r="W26" s="30" t="s">
        <v>160</v>
      </c>
      <c r="X26" s="30" t="s">
        <v>160</v>
      </c>
      <c r="Y26" s="30" t="s">
        <v>160</v>
      </c>
      <c r="Z26" s="30" t="s">
        <v>160</v>
      </c>
      <c r="AA26" s="52" t="s">
        <v>160</v>
      </c>
      <c r="AB26" s="52"/>
    </row>
    <row r="27" spans="1:28" ht="15.75" thickBot="1" x14ac:dyDescent="0.3">
      <c r="A27" s="5" t="s">
        <v>60</v>
      </c>
      <c r="B27" s="6" t="s">
        <v>176</v>
      </c>
      <c r="C27" s="6" t="s">
        <v>177</v>
      </c>
      <c r="D27" s="6" t="s">
        <v>178</v>
      </c>
      <c r="E27" s="12">
        <v>645712</v>
      </c>
      <c r="F27" s="12">
        <v>629687</v>
      </c>
      <c r="G27" s="12">
        <v>595516</v>
      </c>
      <c r="H27" s="12">
        <v>585167</v>
      </c>
      <c r="I27" s="53">
        <v>517591</v>
      </c>
      <c r="J27" s="53">
        <v>434319</v>
      </c>
      <c r="K27" s="6" t="s">
        <v>179</v>
      </c>
      <c r="L27" s="6" t="s">
        <v>180</v>
      </c>
      <c r="M27" s="6" t="s">
        <v>181</v>
      </c>
      <c r="N27" s="12">
        <v>484284</v>
      </c>
      <c r="O27" s="12">
        <v>472266</v>
      </c>
      <c r="P27" s="12">
        <v>446637</v>
      </c>
      <c r="Q27" s="12">
        <v>438875</v>
      </c>
      <c r="R27" s="53">
        <f>SUM(R18:R25)</f>
        <v>388193</v>
      </c>
      <c r="S27" s="53">
        <v>325740</v>
      </c>
      <c r="T27" s="6" t="s">
        <v>182</v>
      </c>
      <c r="U27" s="6" t="s">
        <v>183</v>
      </c>
      <c r="V27" s="6" t="s">
        <v>184</v>
      </c>
      <c r="W27" s="12">
        <v>161428</v>
      </c>
      <c r="X27" s="12">
        <v>157422</v>
      </c>
      <c r="Y27" s="12">
        <v>148879</v>
      </c>
      <c r="Z27" s="12">
        <v>146292</v>
      </c>
      <c r="AA27" s="53">
        <f>SUM(AA18:AA25)</f>
        <v>129398</v>
      </c>
      <c r="AB27" s="53">
        <v>108579</v>
      </c>
    </row>
    <row r="28" spans="1:28" ht="24" customHeight="1" x14ac:dyDescent="0.25">
      <c r="A28" s="89" t="s">
        <v>261</v>
      </c>
      <c r="B28" s="81"/>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1"/>
    </row>
    <row r="29" spans="1:28" x14ac:dyDescent="0.25">
      <c r="A29" s="34" t="s">
        <v>141</v>
      </c>
    </row>
  </sheetData>
  <mergeCells count="12">
    <mergeCell ref="A28:AB28"/>
    <mergeCell ref="A15:A17"/>
    <mergeCell ref="K15:AB15"/>
    <mergeCell ref="T16:AB16"/>
    <mergeCell ref="A1:X1"/>
    <mergeCell ref="B3:J3"/>
    <mergeCell ref="K3:S3"/>
    <mergeCell ref="B15:J16"/>
    <mergeCell ref="K16:S16"/>
    <mergeCell ref="A2:A4"/>
    <mergeCell ref="B2:AB2"/>
    <mergeCell ref="T3:AB3"/>
  </mergeCells>
  <pageMargins left="0.7" right="0.7" top="0.78740157499999996" bottom="0.78740157499999996" header="0.3" footer="0.3"/>
  <ignoredErrors>
    <ignoredError sqref="I14 R14 R27" formulaRang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25"/>
  <sheetViews>
    <sheetView workbookViewId="0">
      <selection activeCell="D23" sqref="D23"/>
    </sheetView>
  </sheetViews>
  <sheetFormatPr defaultRowHeight="15" x14ac:dyDescent="0.25"/>
  <cols>
    <col min="1" max="3" width="12.7109375" customWidth="1"/>
    <col min="5" max="13" width="9.7109375" customWidth="1"/>
  </cols>
  <sheetData>
    <row r="1" spans="1:13" ht="15.75" thickBot="1" x14ac:dyDescent="0.3">
      <c r="A1" s="115" t="s">
        <v>277</v>
      </c>
      <c r="B1" s="79"/>
      <c r="C1" s="79"/>
      <c r="D1" s="79"/>
      <c r="E1" s="79"/>
      <c r="F1" s="79"/>
      <c r="G1" s="79"/>
      <c r="H1" s="79"/>
      <c r="I1" s="79"/>
      <c r="J1" s="79"/>
      <c r="K1" s="79"/>
      <c r="L1" s="79"/>
      <c r="M1" s="79"/>
    </row>
    <row r="2" spans="1:13" ht="15.75" customHeight="1" thickBot="1" x14ac:dyDescent="0.3">
      <c r="A2" s="114" t="s">
        <v>45</v>
      </c>
      <c r="B2" s="114"/>
      <c r="C2" s="114"/>
      <c r="D2" s="85" t="s">
        <v>233</v>
      </c>
      <c r="E2" s="114" t="s">
        <v>204</v>
      </c>
      <c r="F2" s="114"/>
      <c r="G2" s="114"/>
      <c r="H2" s="114"/>
      <c r="I2" s="114"/>
      <c r="J2" s="114"/>
      <c r="K2" s="114"/>
      <c r="L2" s="114"/>
      <c r="M2" s="114"/>
    </row>
    <row r="3" spans="1:13" ht="15.75" thickBot="1" x14ac:dyDescent="0.3">
      <c r="A3" s="114"/>
      <c r="B3" s="114"/>
      <c r="C3" s="114"/>
      <c r="D3" s="96"/>
      <c r="E3" s="114" t="s">
        <v>72</v>
      </c>
      <c r="F3" s="114" t="s">
        <v>205</v>
      </c>
      <c r="G3" s="114"/>
      <c r="H3" s="114"/>
      <c r="I3" s="114"/>
      <c r="J3" s="114"/>
      <c r="K3" s="114"/>
      <c r="L3" s="114"/>
      <c r="M3" s="114"/>
    </row>
    <row r="4" spans="1:13" ht="21.75" thickBot="1" x14ac:dyDescent="0.3">
      <c r="A4" s="114"/>
      <c r="B4" s="114"/>
      <c r="C4" s="114"/>
      <c r="D4" s="97"/>
      <c r="E4" s="114"/>
      <c r="F4" s="39" t="s">
        <v>227</v>
      </c>
      <c r="G4" s="39" t="s">
        <v>228</v>
      </c>
      <c r="H4" s="39" t="s">
        <v>229</v>
      </c>
      <c r="I4" s="39" t="s">
        <v>230</v>
      </c>
      <c r="J4" s="39" t="s">
        <v>240</v>
      </c>
      <c r="K4" s="39" t="s">
        <v>231</v>
      </c>
      <c r="L4" s="39" t="s">
        <v>232</v>
      </c>
      <c r="M4" s="39" t="s">
        <v>75</v>
      </c>
    </row>
    <row r="5" spans="1:13" ht="15.75" thickBot="1" x14ac:dyDescent="0.3">
      <c r="A5" s="113" t="s">
        <v>206</v>
      </c>
      <c r="B5" s="113"/>
      <c r="C5" s="113"/>
      <c r="D5" s="40" t="s">
        <v>207</v>
      </c>
      <c r="E5" s="57">
        <v>5343.0379746835397</v>
      </c>
      <c r="F5" s="58" t="s">
        <v>83</v>
      </c>
      <c r="G5" s="58" t="s">
        <v>83</v>
      </c>
      <c r="H5" s="58" t="s">
        <v>83</v>
      </c>
      <c r="I5" s="58" t="s">
        <v>83</v>
      </c>
      <c r="J5" s="58" t="s">
        <v>83</v>
      </c>
      <c r="K5" s="58" t="s">
        <v>83</v>
      </c>
      <c r="L5" s="58" t="s">
        <v>83</v>
      </c>
      <c r="M5" s="58" t="s">
        <v>83</v>
      </c>
    </row>
    <row r="6" spans="1:13" ht="15.75" thickBot="1" x14ac:dyDescent="0.3">
      <c r="A6" s="113" t="s">
        <v>279</v>
      </c>
      <c r="B6" s="113" t="s">
        <v>208</v>
      </c>
      <c r="C6" s="113"/>
      <c r="D6" s="40" t="s">
        <v>209</v>
      </c>
      <c r="E6" s="59">
        <v>3275.3118467608692</v>
      </c>
      <c r="F6" s="59">
        <v>414.02809959420318</v>
      </c>
      <c r="G6" s="59">
        <v>369.66449579710149</v>
      </c>
      <c r="H6" s="59">
        <v>1453.8373536231884</v>
      </c>
      <c r="I6" s="59">
        <v>345.56828762318838</v>
      </c>
      <c r="J6" s="59">
        <v>153.8256575072464</v>
      </c>
      <c r="K6" s="59">
        <v>69.098504094202923</v>
      </c>
      <c r="L6" s="59">
        <v>189.11402463768115</v>
      </c>
      <c r="M6" s="59">
        <v>280.17429779710142</v>
      </c>
    </row>
    <row r="7" spans="1:13" ht="15.75" thickBot="1" x14ac:dyDescent="0.3">
      <c r="A7" s="119"/>
      <c r="B7" s="113" t="s">
        <v>210</v>
      </c>
      <c r="C7" s="113"/>
      <c r="D7" s="40" t="s">
        <v>211</v>
      </c>
      <c r="E7" s="59">
        <v>369.6702946086956</v>
      </c>
      <c r="F7" s="59">
        <v>76.668548318840635</v>
      </c>
      <c r="G7" s="59">
        <v>103.11009855072467</v>
      </c>
      <c r="H7" s="59">
        <v>14.078231884057972</v>
      </c>
      <c r="I7" s="59">
        <v>70.078461159420272</v>
      </c>
      <c r="J7" s="59">
        <v>32.079984521739135</v>
      </c>
      <c r="K7" s="59">
        <v>8.69528956521739</v>
      </c>
      <c r="L7" s="59">
        <v>12.281318840579711</v>
      </c>
      <c r="M7" s="59">
        <v>52.678361768115955</v>
      </c>
    </row>
    <row r="8" spans="1:13" ht="15.75" thickBot="1" x14ac:dyDescent="0.3">
      <c r="A8" s="119"/>
      <c r="B8" s="113" t="s">
        <v>212</v>
      </c>
      <c r="C8" s="113"/>
      <c r="D8" s="40" t="s">
        <v>211</v>
      </c>
      <c r="E8" s="59">
        <v>335.02249855797112</v>
      </c>
      <c r="F8" s="59">
        <v>73.733235362318808</v>
      </c>
      <c r="G8" s="59">
        <v>88.581131594202901</v>
      </c>
      <c r="H8" s="59">
        <v>14.622507246376813</v>
      </c>
      <c r="I8" s="59">
        <v>63.028802898550722</v>
      </c>
      <c r="J8" s="59">
        <v>15.89661565217391</v>
      </c>
      <c r="K8" s="59">
        <v>13.06113754347826</v>
      </c>
      <c r="L8" s="59">
        <v>3.9137098550724643</v>
      </c>
      <c r="M8" s="59">
        <v>62.186430869565214</v>
      </c>
    </row>
    <row r="9" spans="1:13" ht="15.75" thickBot="1" x14ac:dyDescent="0.3">
      <c r="A9" s="119"/>
      <c r="B9" s="113" t="s">
        <v>213</v>
      </c>
      <c r="C9" s="113"/>
      <c r="D9" s="40" t="s">
        <v>211</v>
      </c>
      <c r="E9" s="59">
        <v>419.52675968115943</v>
      </c>
      <c r="F9" s="59">
        <v>88.160438376811598</v>
      </c>
      <c r="G9" s="59">
        <v>98.101183333333324</v>
      </c>
      <c r="H9" s="59">
        <v>23.389147826086958</v>
      </c>
      <c r="I9" s="59">
        <v>92.644460869565222</v>
      </c>
      <c r="J9" s="59">
        <v>30.397001449275351</v>
      </c>
      <c r="K9" s="59">
        <v>11.154663478260868</v>
      </c>
      <c r="L9" s="59">
        <v>14.025573913043477</v>
      </c>
      <c r="M9" s="59">
        <v>61.654290434782581</v>
      </c>
    </row>
    <row r="10" spans="1:13" ht="15.75" thickBot="1" x14ac:dyDescent="0.3">
      <c r="A10" s="119"/>
      <c r="B10" s="113" t="s">
        <v>214</v>
      </c>
      <c r="C10" s="113"/>
      <c r="D10" s="40" t="s">
        <v>211</v>
      </c>
      <c r="E10" s="59">
        <v>360.66218023188418</v>
      </c>
      <c r="F10" s="59">
        <v>95.93002762318838</v>
      </c>
      <c r="G10" s="59">
        <v>45.298102608695665</v>
      </c>
      <c r="H10" s="59">
        <v>21.092466666666667</v>
      </c>
      <c r="I10" s="59">
        <v>72.240691826086945</v>
      </c>
      <c r="J10" s="59">
        <v>21.753387478260869</v>
      </c>
      <c r="K10" s="59">
        <v>13.384715681159422</v>
      </c>
      <c r="L10" s="59">
        <v>42.837878231884055</v>
      </c>
      <c r="M10" s="59">
        <v>48.122765188405801</v>
      </c>
    </row>
    <row r="11" spans="1:13" ht="15.75" thickBot="1" x14ac:dyDescent="0.3">
      <c r="A11" s="119"/>
      <c r="B11" s="113" t="s">
        <v>215</v>
      </c>
      <c r="C11" s="113"/>
      <c r="D11" s="40" t="s">
        <v>211</v>
      </c>
      <c r="E11" s="59">
        <v>351.85824901449274</v>
      </c>
      <c r="F11" s="59">
        <v>61.906465275362343</v>
      </c>
      <c r="G11" s="59">
        <v>40.44217971014492</v>
      </c>
      <c r="H11" s="59">
        <v>8.4481188405797099</v>
      </c>
      <c r="I11" s="59">
        <v>37.068836086956523</v>
      </c>
      <c r="J11" s="59">
        <v>37.405852463768127</v>
      </c>
      <c r="K11" s="59">
        <v>24.838877536231884</v>
      </c>
      <c r="L11" s="59">
        <v>100.08328405797101</v>
      </c>
      <c r="M11" s="59">
        <v>41.653910405797099</v>
      </c>
    </row>
    <row r="12" spans="1:13" ht="15.75" thickBot="1" x14ac:dyDescent="0.3">
      <c r="A12" s="119"/>
      <c r="B12" s="113" t="s">
        <v>216</v>
      </c>
      <c r="C12" s="113"/>
      <c r="D12" s="40" t="s">
        <v>209</v>
      </c>
      <c r="E12" s="59">
        <v>1875.5243749275362</v>
      </c>
      <c r="F12" s="59">
        <v>1.8437475362318838</v>
      </c>
      <c r="G12" s="59">
        <v>60.796684057971007</v>
      </c>
      <c r="H12" s="59">
        <v>1571.1798936231887</v>
      </c>
      <c r="I12" s="59">
        <v>108.2527768115942</v>
      </c>
      <c r="J12" s="59">
        <v>4.6302550724637683</v>
      </c>
      <c r="K12" s="59">
        <v>54.253421739130431</v>
      </c>
      <c r="L12" s="59">
        <v>0.73946376811594206</v>
      </c>
      <c r="M12" s="59">
        <v>73.828132318840588</v>
      </c>
    </row>
    <row r="13" spans="1:13" ht="15.75" customHeight="1" thickBot="1" x14ac:dyDescent="0.3">
      <c r="A13" s="113" t="s">
        <v>226</v>
      </c>
      <c r="B13" s="120" t="s">
        <v>280</v>
      </c>
      <c r="C13" s="40" t="s">
        <v>274</v>
      </c>
      <c r="D13" s="40" t="s">
        <v>209</v>
      </c>
      <c r="E13" s="59">
        <v>2482.9025779743597</v>
      </c>
      <c r="F13" s="59">
        <v>16.885828102564105</v>
      </c>
      <c r="G13" s="59">
        <v>77.492912820512814</v>
      </c>
      <c r="H13" s="59">
        <v>2266.2916071794871</v>
      </c>
      <c r="I13" s="59">
        <v>8.4041579487179483</v>
      </c>
      <c r="J13" s="59">
        <v>1.9189415384615383</v>
      </c>
      <c r="K13" s="59">
        <v>1.1874844102564102</v>
      </c>
      <c r="L13" s="59">
        <v>94.867029230769205</v>
      </c>
      <c r="M13" s="59">
        <v>15.85504546153846</v>
      </c>
    </row>
    <row r="14" spans="1:13" ht="15.75" thickBot="1" x14ac:dyDescent="0.3">
      <c r="A14" s="119"/>
      <c r="B14" s="97"/>
      <c r="C14" s="40" t="s">
        <v>275</v>
      </c>
      <c r="D14" s="40" t="s">
        <v>209</v>
      </c>
      <c r="E14" s="59">
        <v>433.42460299487198</v>
      </c>
      <c r="F14" s="59">
        <v>40.882478210256409</v>
      </c>
      <c r="G14" s="59">
        <v>189.87932953846146</v>
      </c>
      <c r="H14" s="59">
        <v>4.7916733333333337</v>
      </c>
      <c r="I14" s="59">
        <v>96.316213794871814</v>
      </c>
      <c r="J14" s="59">
        <v>2.6273507897435904</v>
      </c>
      <c r="K14" s="59">
        <v>33.122442184615402</v>
      </c>
      <c r="L14" s="59">
        <v>0.20499684615384617</v>
      </c>
      <c r="M14" s="59">
        <v>65.599903938461523</v>
      </c>
    </row>
    <row r="15" spans="1:13" ht="15.75" thickBot="1" x14ac:dyDescent="0.3">
      <c r="A15" s="119"/>
      <c r="B15" s="113" t="s">
        <v>217</v>
      </c>
      <c r="C15" s="113"/>
      <c r="D15" s="40" t="s">
        <v>209</v>
      </c>
      <c r="E15" s="59">
        <v>3620.31939731282</v>
      </c>
      <c r="F15" s="59">
        <v>2.6228964102564101</v>
      </c>
      <c r="G15" s="59">
        <v>1354.3545653846159</v>
      </c>
      <c r="H15" s="59">
        <v>1559.1250913333336</v>
      </c>
      <c r="I15" s="59">
        <v>137.98832723076924</v>
      </c>
      <c r="J15" s="59">
        <v>1.3392076923076923</v>
      </c>
      <c r="K15" s="59">
        <v>368.28942288205133</v>
      </c>
      <c r="L15" s="59">
        <v>2.6340430769230765</v>
      </c>
      <c r="M15" s="59">
        <v>193.9658433025642</v>
      </c>
    </row>
    <row r="16" spans="1:13" ht="15.75" thickBot="1" x14ac:dyDescent="0.3">
      <c r="A16" s="113" t="s">
        <v>218</v>
      </c>
      <c r="B16" s="113" t="s">
        <v>276</v>
      </c>
      <c r="C16" s="40" t="s">
        <v>274</v>
      </c>
      <c r="D16" s="40" t="s">
        <v>7</v>
      </c>
      <c r="E16" s="59">
        <v>26492.336792307684</v>
      </c>
      <c r="F16" s="59">
        <v>2889.8590769230768</v>
      </c>
      <c r="G16" s="59">
        <v>7033.3912564102575</v>
      </c>
      <c r="H16" s="59">
        <v>14716.609707179485</v>
      </c>
      <c r="I16" s="59">
        <v>868.9902748717949</v>
      </c>
      <c r="J16" s="59">
        <v>0</v>
      </c>
      <c r="K16" s="59">
        <v>551.10834871794873</v>
      </c>
      <c r="L16" s="59">
        <v>201.98724615384614</v>
      </c>
      <c r="M16" s="59">
        <v>230.39088205128209</v>
      </c>
    </row>
    <row r="17" spans="1:13" ht="15.75" thickBot="1" x14ac:dyDescent="0.3">
      <c r="A17" s="113"/>
      <c r="B17" s="113"/>
      <c r="C17" s="40" t="s">
        <v>275</v>
      </c>
      <c r="D17" s="40" t="s">
        <v>7</v>
      </c>
      <c r="E17" s="59">
        <v>341454.79945866665</v>
      </c>
      <c r="F17" s="59">
        <v>20935.314815743575</v>
      </c>
      <c r="G17" s="59">
        <v>185811.45167200005</v>
      </c>
      <c r="H17" s="59">
        <v>2016.0761641025642</v>
      </c>
      <c r="I17" s="59">
        <v>34355.168514051285</v>
      </c>
      <c r="J17" s="59">
        <v>1101.3146105641026</v>
      </c>
      <c r="K17" s="59">
        <v>19281.308536769244</v>
      </c>
      <c r="L17" s="59">
        <v>149.91709333333333</v>
      </c>
      <c r="M17" s="59">
        <v>77804.253732615369</v>
      </c>
    </row>
    <row r="18" spans="1:13" ht="15.75" thickBot="1" x14ac:dyDescent="0.3">
      <c r="A18" s="113"/>
      <c r="B18" s="113" t="s">
        <v>217</v>
      </c>
      <c r="C18" s="113"/>
      <c r="D18" s="40" t="s">
        <v>7</v>
      </c>
      <c r="E18" s="59">
        <v>23820.887248005121</v>
      </c>
      <c r="F18" s="59">
        <v>161.10684615384619</v>
      </c>
      <c r="G18" s="59">
        <v>9438.5657215384617</v>
      </c>
      <c r="H18" s="59">
        <v>9313.1958389743613</v>
      </c>
      <c r="I18" s="59">
        <v>942.79047923076894</v>
      </c>
      <c r="J18" s="59">
        <v>6.6011846153846152</v>
      </c>
      <c r="K18" s="59">
        <v>2271.4761254871792</v>
      </c>
      <c r="L18" s="59">
        <v>0.72346153846153849</v>
      </c>
      <c r="M18" s="59">
        <v>1686.4275904666667</v>
      </c>
    </row>
    <row r="19" spans="1:13" x14ac:dyDescent="0.25">
      <c r="A19" s="80" t="s">
        <v>281</v>
      </c>
      <c r="B19" s="81"/>
      <c r="C19" s="81"/>
      <c r="D19" s="81"/>
      <c r="E19" s="81"/>
      <c r="F19" s="81"/>
      <c r="G19" s="81"/>
      <c r="H19" s="81"/>
      <c r="I19" s="81"/>
      <c r="J19" s="81"/>
      <c r="K19" s="81"/>
      <c r="L19" s="81"/>
      <c r="M19" s="81"/>
    </row>
    <row r="20" spans="1:13" x14ac:dyDescent="0.25">
      <c r="A20" s="111" t="s">
        <v>278</v>
      </c>
      <c r="B20" s="112"/>
      <c r="C20" s="112"/>
      <c r="D20" s="112"/>
      <c r="E20" s="112"/>
      <c r="F20" s="112"/>
      <c r="G20" s="112"/>
      <c r="H20" s="112"/>
      <c r="I20" s="112"/>
      <c r="J20" s="112"/>
      <c r="K20" s="112"/>
      <c r="L20" s="112"/>
      <c r="M20" s="112"/>
    </row>
    <row r="21" spans="1:13" ht="25.5" customHeight="1" x14ac:dyDescent="0.25">
      <c r="A21" s="116" t="s">
        <v>243</v>
      </c>
      <c r="B21" s="117"/>
      <c r="C21" s="117"/>
      <c r="D21" s="117"/>
      <c r="E21" s="117"/>
      <c r="F21" s="117"/>
      <c r="G21" s="117"/>
      <c r="H21" s="117"/>
      <c r="I21" s="117"/>
      <c r="J21" s="117"/>
      <c r="K21" s="117"/>
      <c r="L21" s="117"/>
      <c r="M21" s="117"/>
    </row>
    <row r="22" spans="1:13" x14ac:dyDescent="0.25">
      <c r="A22" s="14" t="s">
        <v>84</v>
      </c>
    </row>
    <row r="24" spans="1:13" ht="84" customHeight="1" x14ac:dyDescent="0.25">
      <c r="A24" s="90" t="s">
        <v>219</v>
      </c>
      <c r="B24" s="66"/>
      <c r="C24" s="66"/>
      <c r="D24" s="66"/>
      <c r="E24" s="66"/>
      <c r="F24" s="66"/>
      <c r="G24" s="66"/>
      <c r="H24" s="66"/>
      <c r="I24" s="66"/>
      <c r="J24" s="66"/>
      <c r="K24" s="66"/>
      <c r="L24" s="66"/>
      <c r="M24" s="66"/>
    </row>
    <row r="25" spans="1:13" x14ac:dyDescent="0.25">
      <c r="A25" s="118" t="s">
        <v>262</v>
      </c>
      <c r="B25" s="117"/>
      <c r="C25" s="117"/>
      <c r="D25" s="117"/>
      <c r="E25" s="117"/>
      <c r="F25" s="117"/>
      <c r="G25" s="117"/>
      <c r="H25" s="117"/>
      <c r="I25" s="117"/>
      <c r="J25" s="117"/>
      <c r="K25" s="117"/>
      <c r="L25" s="117"/>
      <c r="M25" s="117"/>
    </row>
  </sheetData>
  <mergeCells count="26">
    <mergeCell ref="A1:M1"/>
    <mergeCell ref="A19:M19"/>
    <mergeCell ref="A21:M21"/>
    <mergeCell ref="A24:M24"/>
    <mergeCell ref="A25:M25"/>
    <mergeCell ref="B12:C12"/>
    <mergeCell ref="B15:C15"/>
    <mergeCell ref="A16:A18"/>
    <mergeCell ref="B16:B17"/>
    <mergeCell ref="B18:C18"/>
    <mergeCell ref="A6:A12"/>
    <mergeCell ref="A13:A15"/>
    <mergeCell ref="B13:B14"/>
    <mergeCell ref="B6:C6"/>
    <mergeCell ref="B7:C7"/>
    <mergeCell ref="B8:C8"/>
    <mergeCell ref="A20:M20"/>
    <mergeCell ref="B9:C9"/>
    <mergeCell ref="B10:C10"/>
    <mergeCell ref="B11:C11"/>
    <mergeCell ref="A2:C4"/>
    <mergeCell ref="E2:M2"/>
    <mergeCell ref="E3:E4"/>
    <mergeCell ref="F3:M3"/>
    <mergeCell ref="A5:C5"/>
    <mergeCell ref="D2:D4"/>
  </mergeCell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15"/>
  <sheetViews>
    <sheetView workbookViewId="0">
      <selection activeCell="L11" sqref="L11"/>
    </sheetView>
  </sheetViews>
  <sheetFormatPr defaultRowHeight="15" x14ac:dyDescent="0.25"/>
  <cols>
    <col min="1" max="1" width="15.7109375" customWidth="1"/>
    <col min="3" max="10" width="9.7109375" customWidth="1"/>
  </cols>
  <sheetData>
    <row r="1" spans="1:10" ht="15.75" thickBot="1" x14ac:dyDescent="0.3">
      <c r="A1" s="115" t="s">
        <v>263</v>
      </c>
      <c r="B1" s="79"/>
      <c r="C1" s="79"/>
      <c r="D1" s="79"/>
      <c r="E1" s="79"/>
      <c r="F1" s="79"/>
      <c r="G1" s="79"/>
      <c r="H1" s="79"/>
      <c r="I1" s="79"/>
      <c r="J1" s="79"/>
    </row>
    <row r="2" spans="1:10" ht="15.75" thickBot="1" x14ac:dyDescent="0.3">
      <c r="A2" s="114" t="s">
        <v>220</v>
      </c>
      <c r="B2" s="85" t="s">
        <v>233</v>
      </c>
      <c r="C2" s="114" t="s">
        <v>221</v>
      </c>
      <c r="D2" s="114"/>
      <c r="E2" s="114"/>
      <c r="F2" s="114"/>
      <c r="G2" s="114"/>
      <c r="H2" s="114"/>
      <c r="I2" s="114"/>
      <c r="J2" s="114"/>
    </row>
    <row r="3" spans="1:10" ht="15.75" thickBot="1" x14ac:dyDescent="0.3">
      <c r="A3" s="114"/>
      <c r="B3" s="96"/>
      <c r="C3" s="114" t="s">
        <v>60</v>
      </c>
      <c r="D3" s="114" t="s">
        <v>205</v>
      </c>
      <c r="E3" s="114"/>
      <c r="F3" s="114"/>
      <c r="G3" s="114"/>
      <c r="H3" s="114"/>
      <c r="I3" s="114"/>
      <c r="J3" s="114"/>
    </row>
    <row r="4" spans="1:10" ht="21.75" thickBot="1" x14ac:dyDescent="0.3">
      <c r="A4" s="114"/>
      <c r="B4" s="97"/>
      <c r="C4" s="114"/>
      <c r="D4" s="39" t="s">
        <v>227</v>
      </c>
      <c r="E4" s="39" t="s">
        <v>234</v>
      </c>
      <c r="F4" s="39" t="s">
        <v>235</v>
      </c>
      <c r="G4" s="39" t="s">
        <v>236</v>
      </c>
      <c r="H4" s="39" t="s">
        <v>237</v>
      </c>
      <c r="I4" s="39" t="s">
        <v>238</v>
      </c>
      <c r="J4" s="39" t="s">
        <v>75</v>
      </c>
    </row>
    <row r="5" spans="1:10" ht="15.75" thickBot="1" x14ac:dyDescent="0.3">
      <c r="A5" s="40" t="s">
        <v>206</v>
      </c>
      <c r="B5" s="40" t="s">
        <v>207</v>
      </c>
      <c r="C5" s="57">
        <v>2409</v>
      </c>
      <c r="D5" s="58" t="s">
        <v>83</v>
      </c>
      <c r="E5" s="58" t="s">
        <v>83</v>
      </c>
      <c r="F5" s="58" t="s">
        <v>83</v>
      </c>
      <c r="G5" s="58" t="s">
        <v>83</v>
      </c>
      <c r="H5" s="58" t="s">
        <v>83</v>
      </c>
      <c r="I5" s="58" t="s">
        <v>83</v>
      </c>
      <c r="J5" s="58" t="s">
        <v>83</v>
      </c>
    </row>
    <row r="6" spans="1:10" ht="26.25" customHeight="1" thickBot="1" x14ac:dyDescent="0.3">
      <c r="A6" s="41" t="s">
        <v>239</v>
      </c>
      <c r="B6" s="40" t="s">
        <v>45</v>
      </c>
      <c r="C6" s="60"/>
      <c r="D6" s="60" t="s">
        <v>45</v>
      </c>
      <c r="E6" s="60" t="s">
        <v>45</v>
      </c>
      <c r="F6" s="60" t="s">
        <v>45</v>
      </c>
      <c r="G6" s="60" t="s">
        <v>45</v>
      </c>
      <c r="H6" s="60" t="s">
        <v>45</v>
      </c>
      <c r="I6" s="60" t="s">
        <v>45</v>
      </c>
      <c r="J6" s="60" t="s">
        <v>45</v>
      </c>
    </row>
    <row r="7" spans="1:10" ht="15.75" thickBot="1" x14ac:dyDescent="0.3">
      <c r="A7" s="40" t="s">
        <v>222</v>
      </c>
      <c r="B7" s="40" t="s">
        <v>209</v>
      </c>
      <c r="C7" s="59">
        <v>191.22165000000004</v>
      </c>
      <c r="D7" s="59">
        <v>21.702399999999997</v>
      </c>
      <c r="E7" s="59">
        <v>18.960900000000002</v>
      </c>
      <c r="F7" s="59">
        <v>63.472499999999997</v>
      </c>
      <c r="G7" s="59">
        <v>51.851300000000002</v>
      </c>
      <c r="H7" s="59">
        <v>10.0162</v>
      </c>
      <c r="I7" s="59">
        <v>17.095190000000006</v>
      </c>
      <c r="J7" s="59">
        <v>8.1231999999999989</v>
      </c>
    </row>
    <row r="8" spans="1:10" ht="15.75" thickBot="1" x14ac:dyDescent="0.3">
      <c r="A8" s="40" t="s">
        <v>223</v>
      </c>
      <c r="B8" s="40" t="s">
        <v>209</v>
      </c>
      <c r="C8" s="59">
        <v>1159.1489709999998</v>
      </c>
      <c r="D8" s="59">
        <v>0.69330000000000003</v>
      </c>
      <c r="E8" s="59">
        <v>8.6938999999999993</v>
      </c>
      <c r="F8" s="59">
        <v>556.94110000000012</v>
      </c>
      <c r="G8" s="59">
        <v>149.68813100000006</v>
      </c>
      <c r="H8" s="59">
        <v>50.381149999999998</v>
      </c>
      <c r="I8" s="59">
        <v>306.72289000000001</v>
      </c>
      <c r="J8" s="59">
        <v>86.028499999999994</v>
      </c>
    </row>
    <row r="9" spans="1:10" ht="32.25" thickBot="1" x14ac:dyDescent="0.3">
      <c r="A9" s="40" t="s">
        <v>224</v>
      </c>
      <c r="B9" s="40" t="s">
        <v>220</v>
      </c>
      <c r="C9" s="59"/>
      <c r="D9" s="59"/>
      <c r="E9" s="59"/>
      <c r="F9" s="59"/>
      <c r="G9" s="59"/>
      <c r="H9" s="59"/>
      <c r="I9" s="59"/>
      <c r="J9" s="59"/>
    </row>
    <row r="10" spans="1:10" ht="15.75" thickBot="1" x14ac:dyDescent="0.3">
      <c r="A10" s="40" t="s">
        <v>222</v>
      </c>
      <c r="B10" s="40" t="s">
        <v>7</v>
      </c>
      <c r="C10" s="59">
        <v>69044.817609999984</v>
      </c>
      <c r="D10" s="59">
        <v>6383.7165000000005</v>
      </c>
      <c r="E10" s="59">
        <v>19368.755000000001</v>
      </c>
      <c r="F10" s="59">
        <v>15455.376</v>
      </c>
      <c r="G10" s="59">
        <v>11836.232899999997</v>
      </c>
      <c r="H10" s="59">
        <v>3671.6880000000001</v>
      </c>
      <c r="I10" s="59">
        <v>7937.6122400000004</v>
      </c>
      <c r="J10" s="59">
        <v>4391.4369700000007</v>
      </c>
    </row>
    <row r="11" spans="1:10" ht="15.75" thickBot="1" x14ac:dyDescent="0.3">
      <c r="A11" s="40" t="s">
        <v>223</v>
      </c>
      <c r="B11" s="40" t="s">
        <v>7</v>
      </c>
      <c r="C11" s="59">
        <v>13936.300659999999</v>
      </c>
      <c r="D11" s="59">
        <v>16.496000000000002</v>
      </c>
      <c r="E11" s="59">
        <v>85.028999999999982</v>
      </c>
      <c r="F11" s="59">
        <v>6147.4457999999995</v>
      </c>
      <c r="G11" s="59">
        <v>2341.5584000000013</v>
      </c>
      <c r="H11" s="59">
        <v>200.32445000000001</v>
      </c>
      <c r="I11" s="59">
        <v>4530.77711</v>
      </c>
      <c r="J11" s="59">
        <v>614.6699000000001</v>
      </c>
    </row>
    <row r="12" spans="1:10" x14ac:dyDescent="0.25">
      <c r="A12" s="14" t="s">
        <v>84</v>
      </c>
    </row>
    <row r="14" spans="1:10" ht="58.5" customHeight="1" x14ac:dyDescent="0.25">
      <c r="A14" s="90" t="s">
        <v>225</v>
      </c>
      <c r="B14" s="66"/>
      <c r="C14" s="66"/>
      <c r="D14" s="66"/>
      <c r="E14" s="66"/>
      <c r="F14" s="66"/>
      <c r="G14" s="66"/>
      <c r="H14" s="66"/>
      <c r="I14" s="66"/>
      <c r="J14" s="66"/>
    </row>
    <row r="15" spans="1:10" x14ac:dyDescent="0.25">
      <c r="A15" s="65" t="s">
        <v>262</v>
      </c>
      <c r="B15" s="66"/>
      <c r="C15" s="66"/>
      <c r="D15" s="66"/>
      <c r="E15" s="66"/>
      <c r="F15" s="66"/>
      <c r="G15" s="66"/>
      <c r="H15" s="66"/>
      <c r="I15" s="66"/>
      <c r="J15" s="66"/>
    </row>
  </sheetData>
  <mergeCells count="8">
    <mergeCell ref="A1:J1"/>
    <mergeCell ref="A14:J14"/>
    <mergeCell ref="A15:J15"/>
    <mergeCell ref="B2:B4"/>
    <mergeCell ref="A2:A4"/>
    <mergeCell ref="C2:J2"/>
    <mergeCell ref="C3:C4"/>
    <mergeCell ref="D3:J3"/>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24"/>
  <sheetViews>
    <sheetView workbookViewId="0">
      <selection activeCell="G29" sqref="G29"/>
    </sheetView>
  </sheetViews>
  <sheetFormatPr defaultRowHeight="15" x14ac:dyDescent="0.25"/>
  <cols>
    <col min="2" max="7" width="9.7109375" customWidth="1"/>
  </cols>
  <sheetData>
    <row r="1" spans="1:9" ht="15.75" thickBot="1" x14ac:dyDescent="0.3">
      <c r="A1" s="87" t="s">
        <v>258</v>
      </c>
      <c r="B1" s="66"/>
      <c r="C1" s="66"/>
      <c r="D1" s="66"/>
      <c r="E1" s="66"/>
      <c r="F1" s="66"/>
      <c r="G1" s="66"/>
      <c r="H1" s="66"/>
      <c r="I1" s="66"/>
    </row>
    <row r="2" spans="1:9" ht="15.75" thickBot="1" x14ac:dyDescent="0.3">
      <c r="A2" s="70" t="s">
        <v>185</v>
      </c>
      <c r="B2" s="74" t="s">
        <v>186</v>
      </c>
      <c r="C2" s="75"/>
      <c r="D2" s="74" t="s">
        <v>145</v>
      </c>
      <c r="E2" s="75"/>
      <c r="F2" s="74" t="s">
        <v>187</v>
      </c>
      <c r="G2" s="75"/>
    </row>
    <row r="3" spans="1:9" ht="21.75" thickBot="1" x14ac:dyDescent="0.3">
      <c r="A3" s="104"/>
      <c r="B3" s="28" t="s">
        <v>188</v>
      </c>
      <c r="C3" s="28" t="s">
        <v>189</v>
      </c>
      <c r="D3" s="28" t="s">
        <v>188</v>
      </c>
      <c r="E3" s="28" t="s">
        <v>189</v>
      </c>
      <c r="F3" s="28" t="s">
        <v>188</v>
      </c>
      <c r="G3" s="28" t="s">
        <v>189</v>
      </c>
    </row>
    <row r="4" spans="1:9" ht="15.75" thickBot="1" x14ac:dyDescent="0.3">
      <c r="A4" s="71"/>
      <c r="B4" s="74" t="s">
        <v>54</v>
      </c>
      <c r="C4" s="91"/>
      <c r="D4" s="91"/>
      <c r="E4" s="91"/>
      <c r="F4" s="83"/>
      <c r="G4" s="84"/>
    </row>
    <row r="5" spans="1:9" ht="15.75" thickBot="1" x14ac:dyDescent="0.3">
      <c r="A5" s="31">
        <v>1999</v>
      </c>
      <c r="B5" s="27">
        <v>455.6</v>
      </c>
      <c r="C5" s="27">
        <v>31</v>
      </c>
      <c r="D5" s="27">
        <v>162</v>
      </c>
      <c r="E5" s="27">
        <v>19</v>
      </c>
      <c r="F5" s="36" t="s">
        <v>190</v>
      </c>
      <c r="G5" s="36" t="s">
        <v>190</v>
      </c>
    </row>
    <row r="6" spans="1:9" ht="15.75" thickBot="1" x14ac:dyDescent="0.3">
      <c r="A6" s="31">
        <v>2000</v>
      </c>
      <c r="B6" s="27">
        <v>472.3</v>
      </c>
      <c r="C6" s="27">
        <v>30.6</v>
      </c>
      <c r="D6" s="27">
        <v>400.2</v>
      </c>
      <c r="E6" s="27">
        <v>190.9</v>
      </c>
      <c r="F6" s="36" t="s">
        <v>190</v>
      </c>
      <c r="G6" s="36" t="s">
        <v>190</v>
      </c>
    </row>
    <row r="7" spans="1:9" ht="15.75" thickBot="1" x14ac:dyDescent="0.3">
      <c r="A7" s="31">
        <v>2001</v>
      </c>
      <c r="B7" s="27">
        <v>336.6</v>
      </c>
      <c r="C7" s="27">
        <v>35.700000000000003</v>
      </c>
      <c r="D7" s="27">
        <v>435.7</v>
      </c>
      <c r="E7" s="27">
        <v>93.9</v>
      </c>
      <c r="F7" s="36" t="s">
        <v>190</v>
      </c>
      <c r="G7" s="36" t="s">
        <v>190</v>
      </c>
    </row>
    <row r="8" spans="1:9" ht="15.75" thickBot="1" x14ac:dyDescent="0.3">
      <c r="A8" s="31">
        <v>2002</v>
      </c>
      <c r="B8" s="27">
        <v>354.3</v>
      </c>
      <c r="C8" s="27">
        <v>36</v>
      </c>
      <c r="D8" s="27" t="s">
        <v>87</v>
      </c>
      <c r="E8" s="27">
        <v>112</v>
      </c>
      <c r="F8" s="36" t="s">
        <v>190</v>
      </c>
      <c r="G8" s="36" t="s">
        <v>190</v>
      </c>
    </row>
    <row r="9" spans="1:9" ht="15.75" thickBot="1" x14ac:dyDescent="0.3">
      <c r="A9" s="31">
        <v>2003</v>
      </c>
      <c r="B9" s="27">
        <v>343.5</v>
      </c>
      <c r="C9" s="27">
        <v>30.4</v>
      </c>
      <c r="D9" s="27">
        <v>115.9</v>
      </c>
      <c r="E9" s="27">
        <v>18.399999999999999</v>
      </c>
      <c r="F9" s="36" t="s">
        <v>190</v>
      </c>
      <c r="G9" s="36" t="s">
        <v>190</v>
      </c>
    </row>
    <row r="10" spans="1:9" ht="15.75" thickBot="1" x14ac:dyDescent="0.3">
      <c r="A10" s="31">
        <v>2004</v>
      </c>
      <c r="B10" s="27">
        <v>246.1</v>
      </c>
      <c r="C10" s="27">
        <v>36.5</v>
      </c>
      <c r="D10" s="27">
        <v>87.5</v>
      </c>
      <c r="E10" s="27">
        <v>18.7</v>
      </c>
      <c r="F10" s="36" t="s">
        <v>190</v>
      </c>
      <c r="G10" s="36" t="s">
        <v>190</v>
      </c>
    </row>
    <row r="11" spans="1:9" ht="15.75" thickBot="1" x14ac:dyDescent="0.3">
      <c r="A11" s="31">
        <v>2005</v>
      </c>
      <c r="B11" s="27">
        <v>290.7</v>
      </c>
      <c r="C11" s="27">
        <v>43.1</v>
      </c>
      <c r="D11" s="27">
        <v>122.7</v>
      </c>
      <c r="E11" s="27">
        <v>26.4</v>
      </c>
      <c r="F11" s="36" t="s">
        <v>190</v>
      </c>
      <c r="G11" s="36" t="s">
        <v>190</v>
      </c>
    </row>
    <row r="12" spans="1:9" ht="15.75" thickBot="1" x14ac:dyDescent="0.3">
      <c r="A12" s="31">
        <v>2006</v>
      </c>
      <c r="B12" s="27">
        <v>304.5</v>
      </c>
      <c r="C12" s="27">
        <v>51.2</v>
      </c>
      <c r="D12" s="27">
        <v>111.4</v>
      </c>
      <c r="E12" s="27">
        <v>41.7</v>
      </c>
      <c r="F12" s="36" t="s">
        <v>190</v>
      </c>
      <c r="G12" s="36" t="s">
        <v>190</v>
      </c>
    </row>
    <row r="13" spans="1:9" ht="15.75" thickBot="1" x14ac:dyDescent="0.3">
      <c r="A13" s="31">
        <v>2007</v>
      </c>
      <c r="B13" s="122">
        <v>327</v>
      </c>
      <c r="C13" s="123"/>
      <c r="D13" s="122">
        <v>218</v>
      </c>
      <c r="E13" s="123"/>
      <c r="F13" s="36" t="s">
        <v>190</v>
      </c>
      <c r="G13" s="36" t="s">
        <v>190</v>
      </c>
    </row>
    <row r="14" spans="1:9" ht="15.75" thickBot="1" x14ac:dyDescent="0.3">
      <c r="A14" s="31">
        <v>2008</v>
      </c>
      <c r="B14" s="122">
        <v>316.8</v>
      </c>
      <c r="C14" s="123"/>
      <c r="D14" s="122">
        <v>211.2</v>
      </c>
      <c r="E14" s="123"/>
      <c r="F14" s="36" t="s">
        <v>190</v>
      </c>
      <c r="G14" s="36" t="s">
        <v>190</v>
      </c>
    </row>
    <row r="15" spans="1:9" ht="15.75" thickBot="1" x14ac:dyDescent="0.3">
      <c r="A15" s="31">
        <v>2009</v>
      </c>
      <c r="B15" s="122">
        <v>329.1</v>
      </c>
      <c r="C15" s="123"/>
      <c r="D15" s="122">
        <v>219.4</v>
      </c>
      <c r="E15" s="123"/>
      <c r="F15" s="36" t="s">
        <v>190</v>
      </c>
      <c r="G15" s="36" t="s">
        <v>190</v>
      </c>
    </row>
    <row r="16" spans="1:9" ht="15.75" thickBot="1" x14ac:dyDescent="0.3">
      <c r="A16" s="31">
        <v>2010</v>
      </c>
      <c r="B16" s="27">
        <v>247.7</v>
      </c>
      <c r="C16" s="27">
        <v>39.6</v>
      </c>
      <c r="D16" s="27">
        <v>91.9</v>
      </c>
      <c r="E16" s="27">
        <v>23.6</v>
      </c>
      <c r="F16" s="36" t="s">
        <v>190</v>
      </c>
      <c r="G16" s="36" t="s">
        <v>190</v>
      </c>
    </row>
    <row r="17" spans="1:9" ht="15.75" thickBot="1" x14ac:dyDescent="0.3">
      <c r="A17" s="31">
        <v>2011</v>
      </c>
      <c r="B17" s="27">
        <v>214</v>
      </c>
      <c r="C17" s="27">
        <v>41.2</v>
      </c>
      <c r="D17" s="27">
        <v>73.099999999999994</v>
      </c>
      <c r="E17" s="27">
        <v>23.8</v>
      </c>
      <c r="F17" s="27">
        <v>35.6</v>
      </c>
      <c r="G17" s="36" t="s">
        <v>190</v>
      </c>
    </row>
    <row r="18" spans="1:9" ht="15.75" thickBot="1" x14ac:dyDescent="0.3">
      <c r="A18" s="31">
        <v>2012</v>
      </c>
      <c r="B18" s="27">
        <v>225.7</v>
      </c>
      <c r="C18" s="27">
        <v>34.9</v>
      </c>
      <c r="D18" s="27">
        <v>84.5</v>
      </c>
      <c r="E18" s="27">
        <v>19.8</v>
      </c>
      <c r="F18" s="27">
        <v>198</v>
      </c>
      <c r="G18" s="36" t="s">
        <v>190</v>
      </c>
    </row>
    <row r="19" spans="1:9" ht="15.75" thickBot="1" x14ac:dyDescent="0.3">
      <c r="A19" s="31">
        <v>2013</v>
      </c>
      <c r="B19" s="27">
        <v>203.3</v>
      </c>
      <c r="C19" s="27">
        <v>38</v>
      </c>
      <c r="D19" s="27">
        <v>71.7</v>
      </c>
      <c r="E19" s="27">
        <v>23.1</v>
      </c>
      <c r="F19" s="27">
        <v>242.3</v>
      </c>
      <c r="G19" s="36" t="s">
        <v>190</v>
      </c>
    </row>
    <row r="20" spans="1:9" ht="15.75" thickBot="1" x14ac:dyDescent="0.3">
      <c r="A20" s="31">
        <v>2014</v>
      </c>
      <c r="B20" s="27">
        <v>149.69999999999999</v>
      </c>
      <c r="C20" s="27">
        <v>40.299999999999997</v>
      </c>
      <c r="D20" s="27">
        <v>47.8</v>
      </c>
      <c r="E20" s="27">
        <v>22.6</v>
      </c>
      <c r="F20" s="27">
        <v>128.69999999999999</v>
      </c>
      <c r="G20" s="36" t="s">
        <v>190</v>
      </c>
    </row>
    <row r="21" spans="1:9" ht="15.75" thickBot="1" x14ac:dyDescent="0.3">
      <c r="A21" s="42">
        <v>2015</v>
      </c>
      <c r="B21" s="27">
        <v>166.7</v>
      </c>
      <c r="C21" s="27">
        <v>40.4</v>
      </c>
      <c r="D21" s="27">
        <v>58.4</v>
      </c>
      <c r="E21" s="27">
        <v>25.1</v>
      </c>
      <c r="F21" s="27">
        <v>161.19999999999999</v>
      </c>
      <c r="G21" s="36" t="s">
        <v>190</v>
      </c>
    </row>
    <row r="22" spans="1:9" ht="15.75" thickBot="1" x14ac:dyDescent="0.3">
      <c r="A22" s="47">
        <v>2016</v>
      </c>
      <c r="B22" s="27">
        <v>198.9</v>
      </c>
      <c r="C22" s="27">
        <v>59.7</v>
      </c>
      <c r="D22" s="54">
        <v>173.5</v>
      </c>
      <c r="E22" s="54">
        <v>37.700000000000003</v>
      </c>
      <c r="F22" s="54">
        <v>316.89999999999998</v>
      </c>
      <c r="G22" s="36" t="s">
        <v>190</v>
      </c>
    </row>
    <row r="23" spans="1:9" ht="40.5" customHeight="1" x14ac:dyDescent="0.25">
      <c r="A23" s="121" t="s">
        <v>191</v>
      </c>
      <c r="B23" s="66"/>
      <c r="C23" s="66"/>
      <c r="D23" s="66"/>
      <c r="E23" s="66"/>
      <c r="F23" s="66"/>
      <c r="G23" s="66"/>
      <c r="H23" s="66"/>
      <c r="I23" s="66"/>
    </row>
    <row r="24" spans="1:9" x14ac:dyDescent="0.25">
      <c r="A24" s="3" t="s">
        <v>192</v>
      </c>
    </row>
  </sheetData>
  <mergeCells count="13">
    <mergeCell ref="A1:I1"/>
    <mergeCell ref="A23:I23"/>
    <mergeCell ref="A2:A4"/>
    <mergeCell ref="B2:C2"/>
    <mergeCell ref="D2:E2"/>
    <mergeCell ref="F2:G2"/>
    <mergeCell ref="B13:C13"/>
    <mergeCell ref="D13:E13"/>
    <mergeCell ref="B14:C14"/>
    <mergeCell ref="D14:E14"/>
    <mergeCell ref="B15:C15"/>
    <mergeCell ref="D15:E15"/>
    <mergeCell ref="B4:G4"/>
  </mergeCell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17"/>
  <sheetViews>
    <sheetView workbookViewId="0">
      <selection activeCell="F20" sqref="F20"/>
    </sheetView>
  </sheetViews>
  <sheetFormatPr defaultRowHeight="15" x14ac:dyDescent="0.25"/>
  <cols>
    <col min="1" max="1" width="27.7109375" style="18" customWidth="1"/>
  </cols>
  <sheetData>
    <row r="1" spans="1:10" ht="15.75" thickBot="1" x14ac:dyDescent="0.3">
      <c r="A1" s="78" t="s">
        <v>267</v>
      </c>
      <c r="B1" s="126"/>
      <c r="C1" s="126"/>
      <c r="D1" s="126"/>
      <c r="E1" s="126"/>
      <c r="F1" s="126"/>
      <c r="G1" s="126"/>
      <c r="H1" s="126"/>
    </row>
    <row r="2" spans="1:10" ht="15.75" thickBot="1" x14ac:dyDescent="0.3">
      <c r="A2" s="70" t="s">
        <v>45</v>
      </c>
      <c r="B2" s="11">
        <v>2008</v>
      </c>
      <c r="C2" s="11">
        <v>2009</v>
      </c>
      <c r="D2" s="11">
        <v>2010</v>
      </c>
      <c r="E2" s="11">
        <v>2011</v>
      </c>
      <c r="F2" s="11">
        <v>2012</v>
      </c>
      <c r="G2" s="11">
        <v>2013</v>
      </c>
      <c r="H2" s="11">
        <v>2014</v>
      </c>
      <c r="I2" s="44">
        <v>2015</v>
      </c>
      <c r="J2" s="49">
        <v>2016</v>
      </c>
    </row>
    <row r="3" spans="1:10" ht="15.75" thickBot="1" x14ac:dyDescent="0.3">
      <c r="A3" s="71"/>
      <c r="B3" s="74" t="s">
        <v>193</v>
      </c>
      <c r="C3" s="83"/>
      <c r="D3" s="83"/>
      <c r="E3" s="83"/>
      <c r="F3" s="83"/>
      <c r="G3" s="83"/>
      <c r="H3" s="83"/>
      <c r="I3" s="83"/>
      <c r="J3" s="84"/>
    </row>
    <row r="4" spans="1:10" ht="21.75" thickBot="1" x14ac:dyDescent="0.3">
      <c r="A4" s="5" t="s">
        <v>194</v>
      </c>
      <c r="B4" s="26">
        <v>1002.9</v>
      </c>
      <c r="C4" s="26">
        <v>1285</v>
      </c>
      <c r="D4" s="26">
        <v>1338.7</v>
      </c>
      <c r="E4" s="26">
        <v>1322.6</v>
      </c>
      <c r="F4" s="26" t="s">
        <v>195</v>
      </c>
      <c r="G4" s="26" t="s">
        <v>196</v>
      </c>
      <c r="H4" s="26" t="s">
        <v>197</v>
      </c>
      <c r="I4" s="26">
        <v>1149.3</v>
      </c>
      <c r="J4" s="35">
        <v>1167.3</v>
      </c>
    </row>
    <row r="5" spans="1:10" x14ac:dyDescent="0.25">
      <c r="A5" s="23" t="s">
        <v>43</v>
      </c>
    </row>
    <row r="7" spans="1:10" ht="15.75" thickBot="1" x14ac:dyDescent="0.3">
      <c r="A7" s="127" t="s">
        <v>268</v>
      </c>
      <c r="B7" s="128"/>
      <c r="C7" s="128"/>
      <c r="D7" s="128"/>
      <c r="E7" s="128"/>
      <c r="F7" s="128"/>
      <c r="G7" s="128"/>
      <c r="H7" s="128"/>
    </row>
    <row r="8" spans="1:10" ht="15.75" thickBot="1" x14ac:dyDescent="0.3">
      <c r="A8" s="124" t="s">
        <v>45</v>
      </c>
      <c r="B8" s="32">
        <v>2008</v>
      </c>
      <c r="C8" s="32">
        <v>2009</v>
      </c>
      <c r="D8" s="32">
        <v>2010</v>
      </c>
      <c r="E8" s="32">
        <v>2011</v>
      </c>
      <c r="F8" s="32">
        <v>2012</v>
      </c>
      <c r="G8" s="32">
        <v>2013</v>
      </c>
      <c r="H8" s="32">
        <v>2014</v>
      </c>
      <c r="I8" s="46">
        <v>2015</v>
      </c>
      <c r="J8" s="46">
        <v>2016</v>
      </c>
    </row>
    <row r="9" spans="1:10" ht="15.75" thickBot="1" x14ac:dyDescent="0.3">
      <c r="A9" s="125"/>
      <c r="B9" s="129" t="s">
        <v>193</v>
      </c>
      <c r="C9" s="130"/>
      <c r="D9" s="130"/>
      <c r="E9" s="130"/>
      <c r="F9" s="130"/>
      <c r="G9" s="130"/>
      <c r="H9" s="130"/>
      <c r="I9" s="130"/>
      <c r="J9" s="131"/>
    </row>
    <row r="10" spans="1:10" ht="15.75" thickBot="1" x14ac:dyDescent="0.3">
      <c r="A10" s="33" t="s">
        <v>198</v>
      </c>
      <c r="B10" s="35">
        <v>431.6</v>
      </c>
      <c r="C10" s="35">
        <v>508.5</v>
      </c>
      <c r="D10" s="35">
        <v>494.5</v>
      </c>
      <c r="E10" s="35">
        <v>477.1</v>
      </c>
      <c r="F10" s="35">
        <v>454.1</v>
      </c>
      <c r="G10" s="35">
        <v>462.7</v>
      </c>
      <c r="H10" s="35">
        <v>403.3</v>
      </c>
      <c r="I10" s="35">
        <v>416.7</v>
      </c>
      <c r="J10" s="35">
        <v>419.8</v>
      </c>
    </row>
    <row r="11" spans="1:10" x14ac:dyDescent="0.25">
      <c r="A11" s="23" t="s">
        <v>43</v>
      </c>
    </row>
    <row r="13" spans="1:10" ht="15.75" thickBot="1" x14ac:dyDescent="0.3">
      <c r="A13" s="127" t="s">
        <v>269</v>
      </c>
      <c r="B13" s="128"/>
      <c r="C13" s="128"/>
      <c r="D13" s="128"/>
      <c r="E13" s="128"/>
      <c r="F13" s="128"/>
      <c r="G13" s="128"/>
      <c r="H13" s="128"/>
    </row>
    <row r="14" spans="1:10" ht="15.75" thickBot="1" x14ac:dyDescent="0.3">
      <c r="A14" s="124" t="s">
        <v>45</v>
      </c>
      <c r="B14" s="32">
        <v>2008</v>
      </c>
      <c r="C14" s="32">
        <v>2009</v>
      </c>
      <c r="D14" s="32">
        <v>2010</v>
      </c>
      <c r="E14" s="32">
        <v>2011</v>
      </c>
      <c r="F14" s="32">
        <v>2012</v>
      </c>
      <c r="G14" s="32">
        <v>2013</v>
      </c>
      <c r="H14" s="32">
        <v>2014</v>
      </c>
      <c r="I14" s="46">
        <v>2015</v>
      </c>
      <c r="J14" s="46">
        <v>2016</v>
      </c>
    </row>
    <row r="15" spans="1:10" ht="15.75" thickBot="1" x14ac:dyDescent="0.3">
      <c r="A15" s="125"/>
      <c r="B15" s="129" t="s">
        <v>193</v>
      </c>
      <c r="C15" s="130"/>
      <c r="D15" s="130"/>
      <c r="E15" s="130"/>
      <c r="F15" s="130"/>
      <c r="G15" s="130"/>
      <c r="H15" s="130"/>
      <c r="I15" s="130"/>
      <c r="J15" s="131"/>
    </row>
    <row r="16" spans="1:10" ht="15.75" thickBot="1" x14ac:dyDescent="0.3">
      <c r="A16" s="33" t="s">
        <v>199</v>
      </c>
      <c r="B16" s="35">
        <v>1019.2</v>
      </c>
      <c r="C16" s="35">
        <v>1386.9</v>
      </c>
      <c r="D16" s="35">
        <v>1417.8</v>
      </c>
      <c r="E16" s="35">
        <v>1386.8</v>
      </c>
      <c r="F16" s="35" t="s">
        <v>200</v>
      </c>
      <c r="G16" s="35" t="s">
        <v>201</v>
      </c>
      <c r="H16" s="35" t="s">
        <v>202</v>
      </c>
      <c r="I16" s="35">
        <v>1225.3</v>
      </c>
      <c r="J16" s="35">
        <v>1451.1</v>
      </c>
    </row>
    <row r="17" spans="1:1" x14ac:dyDescent="0.25">
      <c r="A17" s="34" t="s">
        <v>43</v>
      </c>
    </row>
  </sheetData>
  <mergeCells count="9">
    <mergeCell ref="A14:A15"/>
    <mergeCell ref="A1:H1"/>
    <mergeCell ref="A7:H7"/>
    <mergeCell ref="A13:H13"/>
    <mergeCell ref="A2:A3"/>
    <mergeCell ref="A8:A9"/>
    <mergeCell ref="B3:J3"/>
    <mergeCell ref="B9:J9"/>
    <mergeCell ref="B15:J1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
  <sheetViews>
    <sheetView workbookViewId="0">
      <selection activeCell="G18" sqref="G18"/>
    </sheetView>
  </sheetViews>
  <sheetFormatPr defaultRowHeight="15" x14ac:dyDescent="0.25"/>
  <cols>
    <col min="1" max="1" width="17.7109375" customWidth="1"/>
  </cols>
  <sheetData>
    <row r="1" spans="1:12" x14ac:dyDescent="0.25">
      <c r="A1" s="1" t="s">
        <v>24</v>
      </c>
    </row>
    <row r="2" spans="1:12" x14ac:dyDescent="0.25">
      <c r="A2" s="1"/>
    </row>
    <row r="3" spans="1:12" ht="15.75" thickBot="1" x14ac:dyDescent="0.3">
      <c r="A3" s="78" t="s">
        <v>247</v>
      </c>
      <c r="B3" s="79"/>
      <c r="C3" s="79"/>
      <c r="D3" s="79"/>
      <c r="E3" s="79"/>
      <c r="F3" s="79"/>
      <c r="G3" s="79"/>
      <c r="H3" s="79"/>
      <c r="I3" s="79"/>
      <c r="J3" s="79"/>
    </row>
    <row r="4" spans="1:12" ht="15.75" thickBot="1" x14ac:dyDescent="0.3">
      <c r="A4" s="76"/>
      <c r="B4" s="10">
        <v>2006</v>
      </c>
      <c r="C4" s="10">
        <v>2007</v>
      </c>
      <c r="D4" s="10">
        <v>2008</v>
      </c>
      <c r="E4" s="10">
        <v>2009</v>
      </c>
      <c r="F4" s="10">
        <v>2010</v>
      </c>
      <c r="G4" s="11">
        <v>2011</v>
      </c>
      <c r="H4" s="11">
        <v>2012</v>
      </c>
      <c r="I4" s="11">
        <v>2013</v>
      </c>
      <c r="J4" s="11">
        <v>2014</v>
      </c>
      <c r="K4" s="44">
        <v>2015</v>
      </c>
      <c r="L4" s="49">
        <v>2016</v>
      </c>
    </row>
    <row r="5" spans="1:12" ht="15.75" thickBot="1" x14ac:dyDescent="0.3">
      <c r="A5" s="77"/>
      <c r="B5" s="72" t="s">
        <v>7</v>
      </c>
      <c r="C5" s="83"/>
      <c r="D5" s="83"/>
      <c r="E5" s="83"/>
      <c r="F5" s="83"/>
      <c r="G5" s="83"/>
      <c r="H5" s="83"/>
      <c r="I5" s="83"/>
      <c r="J5" s="83"/>
      <c r="K5" s="83"/>
      <c r="L5" s="84"/>
    </row>
    <row r="6" spans="1:12" ht="15.75" thickBot="1" x14ac:dyDescent="0.3">
      <c r="A6" s="5" t="s">
        <v>25</v>
      </c>
      <c r="B6" s="7" t="s">
        <v>26</v>
      </c>
      <c r="C6" s="12">
        <v>401000</v>
      </c>
      <c r="D6" s="6" t="s">
        <v>27</v>
      </c>
      <c r="E6" s="6" t="s">
        <v>28</v>
      </c>
      <c r="F6" s="7" t="s">
        <v>29</v>
      </c>
      <c r="G6" s="13">
        <v>221300</v>
      </c>
      <c r="H6" s="13">
        <v>211605</v>
      </c>
      <c r="I6" s="13">
        <v>205263</v>
      </c>
      <c r="J6" s="13">
        <v>209800</v>
      </c>
      <c r="K6" s="13">
        <v>170902</v>
      </c>
      <c r="L6" s="13">
        <v>200635</v>
      </c>
    </row>
    <row r="7" spans="1:12" x14ac:dyDescent="0.25">
      <c r="A7" s="80" t="s">
        <v>30</v>
      </c>
      <c r="B7" s="81"/>
      <c r="C7" s="81"/>
      <c r="D7" s="81"/>
      <c r="E7" s="81"/>
      <c r="F7" s="81"/>
      <c r="G7" s="81"/>
      <c r="H7" s="81"/>
      <c r="I7" s="81"/>
      <c r="J7" s="81"/>
    </row>
    <row r="8" spans="1:12" x14ac:dyDescent="0.25">
      <c r="A8" s="82" t="s">
        <v>31</v>
      </c>
      <c r="B8" s="66"/>
      <c r="C8" s="66"/>
      <c r="D8" s="66"/>
      <c r="E8" s="66"/>
      <c r="F8" s="66"/>
      <c r="G8" s="66"/>
      <c r="H8" s="66"/>
      <c r="I8" s="66"/>
      <c r="J8" s="66"/>
    </row>
    <row r="9" spans="1:12" x14ac:dyDescent="0.25">
      <c r="A9" s="2"/>
    </row>
    <row r="10" spans="1:12" ht="15.75" customHeight="1" x14ac:dyDescent="0.25">
      <c r="A10" s="65" t="s">
        <v>32</v>
      </c>
      <c r="B10" s="66"/>
      <c r="C10" s="66"/>
      <c r="D10" s="66"/>
      <c r="E10" s="66"/>
      <c r="F10" s="66"/>
      <c r="G10" s="66"/>
      <c r="H10" s="66"/>
      <c r="I10" s="66"/>
      <c r="J10" s="66"/>
      <c r="K10" s="66"/>
      <c r="L10" s="66"/>
    </row>
  </sheetData>
  <mergeCells count="6">
    <mergeCell ref="A10:L10"/>
    <mergeCell ref="A4:A5"/>
    <mergeCell ref="A3:J3"/>
    <mergeCell ref="A7:J7"/>
    <mergeCell ref="A8:J8"/>
    <mergeCell ref="B5:L5"/>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7"/>
  <sheetViews>
    <sheetView workbookViewId="0">
      <selection activeCell="G18" sqref="G18"/>
    </sheetView>
  </sheetViews>
  <sheetFormatPr defaultRowHeight="15" x14ac:dyDescent="0.25"/>
  <cols>
    <col min="1" max="1" width="17.7109375" customWidth="1"/>
    <col min="11" max="11" width="9.140625" customWidth="1"/>
  </cols>
  <sheetData>
    <row r="1" spans="1:12" ht="15.75" thickBot="1" x14ac:dyDescent="0.3">
      <c r="A1" s="78" t="s">
        <v>251</v>
      </c>
      <c r="B1" s="79"/>
      <c r="C1" s="79"/>
      <c r="D1" s="79"/>
      <c r="E1" s="79"/>
      <c r="F1" s="79"/>
      <c r="G1" s="79"/>
      <c r="H1" s="79"/>
      <c r="I1" s="79"/>
      <c r="J1" s="79"/>
    </row>
    <row r="2" spans="1:12" ht="15.75" thickBot="1" x14ac:dyDescent="0.3">
      <c r="A2" s="85" t="s">
        <v>33</v>
      </c>
      <c r="B2" s="10">
        <v>2006</v>
      </c>
      <c r="C2" s="10">
        <v>2007</v>
      </c>
      <c r="D2" s="10">
        <v>2008</v>
      </c>
      <c r="E2" s="10">
        <v>2009</v>
      </c>
      <c r="F2" s="10">
        <v>2010</v>
      </c>
      <c r="G2" s="10">
        <v>2011</v>
      </c>
      <c r="H2" s="10">
        <v>2012</v>
      </c>
      <c r="I2" s="10">
        <v>2013</v>
      </c>
      <c r="J2" s="10">
        <v>2014</v>
      </c>
      <c r="K2" s="43">
        <v>2015</v>
      </c>
      <c r="L2" s="48">
        <v>2016</v>
      </c>
    </row>
    <row r="3" spans="1:12" ht="15.75" thickBot="1" x14ac:dyDescent="0.3">
      <c r="A3" s="86"/>
      <c r="B3" s="72" t="s">
        <v>34</v>
      </c>
      <c r="C3" s="83"/>
      <c r="D3" s="83"/>
      <c r="E3" s="83"/>
      <c r="F3" s="83"/>
      <c r="G3" s="83"/>
      <c r="H3" s="83"/>
      <c r="I3" s="83"/>
      <c r="J3" s="83"/>
      <c r="K3" s="83"/>
      <c r="L3" s="84"/>
    </row>
    <row r="4" spans="1:12" ht="15.75" thickBot="1" x14ac:dyDescent="0.3">
      <c r="A4" s="5" t="s">
        <v>35</v>
      </c>
      <c r="B4" s="7">
        <v>469.8</v>
      </c>
      <c r="C4" s="7">
        <v>695.9</v>
      </c>
      <c r="D4" s="7" t="s">
        <v>36</v>
      </c>
      <c r="E4" s="7" t="s">
        <v>37</v>
      </c>
      <c r="F4" s="7" t="s">
        <v>38</v>
      </c>
      <c r="G4" s="6" t="s">
        <v>39</v>
      </c>
      <c r="H4" s="6" t="s">
        <v>40</v>
      </c>
      <c r="I4" s="6" t="s">
        <v>41</v>
      </c>
      <c r="J4" s="6" t="s">
        <v>42</v>
      </c>
      <c r="K4" s="27">
        <v>2148.4</v>
      </c>
      <c r="L4" s="54" t="s">
        <v>264</v>
      </c>
    </row>
    <row r="5" spans="1:12" x14ac:dyDescent="0.25">
      <c r="A5" s="14" t="s">
        <v>43</v>
      </c>
    </row>
    <row r="6" spans="1:12" x14ac:dyDescent="0.25">
      <c r="A6" s="2"/>
    </row>
    <row r="7" spans="1:12" ht="43.5" customHeight="1" x14ac:dyDescent="0.25">
      <c r="A7" s="65" t="s">
        <v>44</v>
      </c>
      <c r="B7" s="66"/>
      <c r="C7" s="66"/>
      <c r="D7" s="66"/>
      <c r="E7" s="66"/>
      <c r="F7" s="66"/>
      <c r="G7" s="66"/>
      <c r="H7" s="66"/>
      <c r="I7" s="66"/>
      <c r="J7" s="66"/>
      <c r="K7" s="66"/>
      <c r="L7" s="66"/>
    </row>
  </sheetData>
  <mergeCells count="4">
    <mergeCell ref="A2:A3"/>
    <mergeCell ref="A1:J1"/>
    <mergeCell ref="B3:L3"/>
    <mergeCell ref="A7:L7"/>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
  <sheetViews>
    <sheetView workbookViewId="0">
      <selection activeCell="F20" sqref="F20"/>
    </sheetView>
  </sheetViews>
  <sheetFormatPr defaultRowHeight="15" x14ac:dyDescent="0.25"/>
  <cols>
    <col min="1" max="1" width="17.7109375" customWidth="1"/>
  </cols>
  <sheetData>
    <row r="1" spans="1:12" ht="15.75" thickBot="1" x14ac:dyDescent="0.3">
      <c r="A1" s="87" t="s">
        <v>248</v>
      </c>
      <c r="B1" s="66"/>
      <c r="C1" s="66"/>
      <c r="D1" s="66"/>
      <c r="E1" s="66"/>
      <c r="F1" s="66"/>
      <c r="G1" s="66"/>
      <c r="H1" s="66"/>
      <c r="I1" s="66"/>
      <c r="J1" s="66"/>
      <c r="K1" s="66"/>
    </row>
    <row r="2" spans="1:12" ht="15.75" thickBot="1" x14ac:dyDescent="0.3">
      <c r="A2" s="85" t="s">
        <v>45</v>
      </c>
      <c r="B2" s="10">
        <v>2006</v>
      </c>
      <c r="C2" s="10">
        <v>2007</v>
      </c>
      <c r="D2" s="10">
        <v>2008</v>
      </c>
      <c r="E2" s="10">
        <v>2009</v>
      </c>
      <c r="F2" s="10">
        <v>2010</v>
      </c>
      <c r="G2" s="11">
        <v>2011</v>
      </c>
      <c r="H2" s="11">
        <v>2012</v>
      </c>
      <c r="I2" s="11">
        <v>2013</v>
      </c>
      <c r="J2" s="11">
        <v>2014</v>
      </c>
      <c r="K2" s="44">
        <v>2015</v>
      </c>
      <c r="L2" s="49">
        <v>2016</v>
      </c>
    </row>
    <row r="3" spans="1:12" ht="15.75" thickBot="1" x14ac:dyDescent="0.3">
      <c r="A3" s="86"/>
      <c r="B3" s="72" t="s">
        <v>7</v>
      </c>
      <c r="C3" s="83"/>
      <c r="D3" s="83"/>
      <c r="E3" s="83"/>
      <c r="F3" s="83"/>
      <c r="G3" s="83"/>
      <c r="H3" s="83"/>
      <c r="I3" s="83"/>
      <c r="J3" s="83"/>
      <c r="K3" s="83"/>
      <c r="L3" s="84"/>
    </row>
    <row r="4" spans="1:12" ht="15.75" thickBot="1" x14ac:dyDescent="0.3">
      <c r="A4" s="5" t="s">
        <v>35</v>
      </c>
      <c r="B4" s="7" t="s">
        <v>46</v>
      </c>
      <c r="C4" s="7" t="s">
        <v>47</v>
      </c>
      <c r="D4" s="7" t="s">
        <v>48</v>
      </c>
      <c r="E4" s="7" t="s">
        <v>49</v>
      </c>
      <c r="F4" s="7" t="s">
        <v>50</v>
      </c>
      <c r="G4" s="13">
        <v>358149</v>
      </c>
      <c r="H4" s="13">
        <v>373648</v>
      </c>
      <c r="I4" s="13">
        <v>360490</v>
      </c>
      <c r="J4" s="13">
        <v>359368</v>
      </c>
      <c r="K4" s="13">
        <v>357035</v>
      </c>
      <c r="L4" s="13">
        <v>379299</v>
      </c>
    </row>
    <row r="5" spans="1:12" x14ac:dyDescent="0.25">
      <c r="A5" s="14" t="s">
        <v>51</v>
      </c>
    </row>
    <row r="6" spans="1:12" x14ac:dyDescent="0.25">
      <c r="A6" s="2"/>
    </row>
    <row r="7" spans="1:12" ht="42" customHeight="1" x14ac:dyDescent="0.25">
      <c r="A7" s="65" t="s">
        <v>52</v>
      </c>
      <c r="B7" s="66"/>
      <c r="C7" s="66"/>
      <c r="D7" s="66"/>
      <c r="E7" s="66"/>
      <c r="F7" s="66"/>
      <c r="G7" s="66"/>
      <c r="H7" s="66"/>
      <c r="I7" s="66"/>
      <c r="J7" s="66"/>
      <c r="K7" s="66"/>
      <c r="L7" s="66"/>
    </row>
  </sheetData>
  <mergeCells count="4">
    <mergeCell ref="A2:A3"/>
    <mergeCell ref="A1:K1"/>
    <mergeCell ref="B3:L3"/>
    <mergeCell ref="A7:L7"/>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3"/>
  <sheetViews>
    <sheetView workbookViewId="0">
      <selection activeCell="G19" sqref="G19"/>
    </sheetView>
  </sheetViews>
  <sheetFormatPr defaultRowHeight="15" x14ac:dyDescent="0.25"/>
  <cols>
    <col min="1" max="1" width="10.7109375" customWidth="1"/>
  </cols>
  <sheetData>
    <row r="1" spans="1:12" ht="15.75" thickBot="1" x14ac:dyDescent="0.3">
      <c r="A1" s="88" t="s">
        <v>249</v>
      </c>
      <c r="B1" s="79"/>
      <c r="C1" s="79"/>
      <c r="D1" s="79"/>
      <c r="E1" s="79"/>
      <c r="F1" s="79"/>
      <c r="G1" s="79"/>
      <c r="H1" s="79"/>
      <c r="I1" s="79"/>
      <c r="J1" s="79"/>
    </row>
    <row r="2" spans="1:12" ht="15.75" thickBot="1" x14ac:dyDescent="0.3">
      <c r="A2" s="70" t="s">
        <v>53</v>
      </c>
      <c r="B2" s="11">
        <v>2006</v>
      </c>
      <c r="C2" s="11">
        <v>2007</v>
      </c>
      <c r="D2" s="11">
        <v>2008</v>
      </c>
      <c r="E2" s="11">
        <v>2009</v>
      </c>
      <c r="F2" s="11">
        <v>2010</v>
      </c>
      <c r="G2" s="11">
        <v>2011</v>
      </c>
      <c r="H2" s="11">
        <v>2012</v>
      </c>
      <c r="I2" s="11">
        <v>2013</v>
      </c>
      <c r="J2" s="11">
        <v>2014</v>
      </c>
      <c r="K2" s="44">
        <v>2015</v>
      </c>
      <c r="L2" s="49">
        <v>2016</v>
      </c>
    </row>
    <row r="3" spans="1:12" ht="15.75" thickBot="1" x14ac:dyDescent="0.3">
      <c r="A3" s="71"/>
      <c r="B3" s="72" t="s">
        <v>54</v>
      </c>
      <c r="C3" s="83"/>
      <c r="D3" s="83"/>
      <c r="E3" s="83"/>
      <c r="F3" s="83"/>
      <c r="G3" s="83"/>
      <c r="H3" s="83"/>
      <c r="I3" s="83"/>
      <c r="J3" s="83"/>
      <c r="K3" s="83"/>
      <c r="L3" s="84"/>
    </row>
    <row r="4" spans="1:12" ht="15.75" thickBot="1" x14ac:dyDescent="0.3">
      <c r="A4" s="5" t="s">
        <v>55</v>
      </c>
      <c r="B4" s="7">
        <v>678</v>
      </c>
      <c r="C4" s="7">
        <v>705</v>
      </c>
      <c r="D4" s="7">
        <v>735</v>
      </c>
      <c r="E4" s="7">
        <v>785</v>
      </c>
      <c r="F4" s="7">
        <v>833</v>
      </c>
      <c r="G4" s="7">
        <v>846</v>
      </c>
      <c r="H4" s="6">
        <v>890</v>
      </c>
      <c r="I4" s="6">
        <v>832</v>
      </c>
      <c r="J4" s="6">
        <v>882</v>
      </c>
      <c r="K4" s="6">
        <v>860</v>
      </c>
      <c r="L4" s="6">
        <v>996</v>
      </c>
    </row>
    <row r="5" spans="1:12" ht="15.75" thickBot="1" x14ac:dyDescent="0.3">
      <c r="A5" s="5" t="s">
        <v>56</v>
      </c>
      <c r="B5" s="7">
        <v>547</v>
      </c>
      <c r="C5" s="7">
        <v>572</v>
      </c>
      <c r="D5" s="7">
        <v>609</v>
      </c>
      <c r="E5" s="7">
        <v>640</v>
      </c>
      <c r="F5" s="7">
        <v>686</v>
      </c>
      <c r="G5" s="7">
        <v>707</v>
      </c>
      <c r="H5" s="6">
        <v>778</v>
      </c>
      <c r="I5" s="6">
        <v>725</v>
      </c>
      <c r="J5" s="6">
        <v>739</v>
      </c>
      <c r="K5" s="6">
        <v>759</v>
      </c>
      <c r="L5" s="6">
        <v>745</v>
      </c>
    </row>
    <row r="6" spans="1:12" ht="15.75" thickBot="1" x14ac:dyDescent="0.3">
      <c r="A6" s="5" t="s">
        <v>57</v>
      </c>
      <c r="B6" s="7">
        <v>434</v>
      </c>
      <c r="C6" s="7">
        <v>434</v>
      </c>
      <c r="D6" s="7">
        <v>450</v>
      </c>
      <c r="E6" s="7">
        <v>469</v>
      </c>
      <c r="F6" s="7">
        <v>468</v>
      </c>
      <c r="G6" s="7">
        <v>479</v>
      </c>
      <c r="H6" s="6">
        <v>511</v>
      </c>
      <c r="I6" s="6">
        <v>502</v>
      </c>
      <c r="J6" s="6">
        <v>514</v>
      </c>
      <c r="K6" s="6">
        <v>543</v>
      </c>
      <c r="L6" s="6">
        <v>560</v>
      </c>
    </row>
    <row r="7" spans="1:12" ht="15.75" thickBot="1" x14ac:dyDescent="0.3">
      <c r="A7" s="5" t="s">
        <v>58</v>
      </c>
      <c r="B7" s="7">
        <v>433</v>
      </c>
      <c r="C7" s="7">
        <v>443</v>
      </c>
      <c r="D7" s="7">
        <v>445</v>
      </c>
      <c r="E7" s="7">
        <v>431</v>
      </c>
      <c r="F7" s="7">
        <v>483</v>
      </c>
      <c r="G7" s="7">
        <v>497</v>
      </c>
      <c r="H7" s="6">
        <v>529</v>
      </c>
      <c r="I7" s="6">
        <v>545</v>
      </c>
      <c r="J7" s="6">
        <v>553</v>
      </c>
      <c r="K7" s="6">
        <v>576</v>
      </c>
      <c r="L7" s="6">
        <v>554</v>
      </c>
    </row>
    <row r="8" spans="1:12" ht="15.75" thickBot="1" x14ac:dyDescent="0.3">
      <c r="A8" s="5" t="s">
        <v>59</v>
      </c>
      <c r="B8" s="7">
        <v>394</v>
      </c>
      <c r="C8" s="7">
        <v>420</v>
      </c>
      <c r="D8" s="7">
        <v>440</v>
      </c>
      <c r="E8" s="7">
        <v>457</v>
      </c>
      <c r="F8" s="7">
        <v>481</v>
      </c>
      <c r="G8" s="7">
        <v>543</v>
      </c>
      <c r="H8" s="6">
        <v>608</v>
      </c>
      <c r="I8" s="6">
        <v>589</v>
      </c>
      <c r="J8" s="6">
        <v>639</v>
      </c>
      <c r="K8" s="6">
        <v>637</v>
      </c>
      <c r="L8" s="6">
        <v>672</v>
      </c>
    </row>
    <row r="9" spans="1:12" ht="15.75" thickBot="1" x14ac:dyDescent="0.3">
      <c r="A9" s="5" t="s">
        <v>60</v>
      </c>
      <c r="B9" s="7" t="s">
        <v>61</v>
      </c>
      <c r="C9" s="7" t="s">
        <v>62</v>
      </c>
      <c r="D9" s="7" t="s">
        <v>63</v>
      </c>
      <c r="E9" s="7" t="s">
        <v>64</v>
      </c>
      <c r="F9" s="13">
        <v>2951</v>
      </c>
      <c r="G9" s="13">
        <v>3072</v>
      </c>
      <c r="H9" s="6" t="s">
        <v>65</v>
      </c>
      <c r="I9" s="12">
        <v>3193</v>
      </c>
      <c r="J9" s="12">
        <v>3327</v>
      </c>
      <c r="K9" s="12">
        <v>3375</v>
      </c>
      <c r="L9" s="12">
        <v>3527</v>
      </c>
    </row>
    <row r="10" spans="1:12" x14ac:dyDescent="0.25">
      <c r="A10" s="80" t="s">
        <v>66</v>
      </c>
      <c r="B10" s="81"/>
      <c r="C10" s="81"/>
      <c r="D10" s="81"/>
      <c r="E10" s="81"/>
      <c r="F10" s="81"/>
      <c r="G10" s="81"/>
      <c r="H10" s="81"/>
      <c r="I10" s="81"/>
      <c r="J10" s="81"/>
    </row>
    <row r="11" spans="1:12" x14ac:dyDescent="0.25">
      <c r="A11" s="82" t="s">
        <v>67</v>
      </c>
      <c r="B11" s="66"/>
      <c r="C11" s="66"/>
      <c r="D11" s="66"/>
      <c r="E11" s="66"/>
      <c r="F11" s="66"/>
      <c r="G11" s="66"/>
      <c r="H11" s="66"/>
      <c r="I11" s="66"/>
      <c r="J11" s="66"/>
    </row>
    <row r="12" spans="1:12" x14ac:dyDescent="0.25">
      <c r="A12" s="15"/>
    </row>
    <row r="13" spans="1:12" x14ac:dyDescent="0.25">
      <c r="A13" s="65" t="s">
        <v>68</v>
      </c>
      <c r="B13" s="66"/>
      <c r="C13" s="66"/>
      <c r="D13" s="66"/>
      <c r="E13" s="66"/>
      <c r="F13" s="66"/>
      <c r="G13" s="66"/>
      <c r="H13" s="66"/>
      <c r="I13" s="66"/>
      <c r="J13" s="66"/>
    </row>
  </sheetData>
  <mergeCells count="6">
    <mergeCell ref="A13:J13"/>
    <mergeCell ref="A2:A3"/>
    <mergeCell ref="A1:J1"/>
    <mergeCell ref="A10:J10"/>
    <mergeCell ref="A11:J11"/>
    <mergeCell ref="B3:L3"/>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8"/>
  <sheetViews>
    <sheetView workbookViewId="0">
      <selection activeCell="F10" sqref="F10"/>
    </sheetView>
  </sheetViews>
  <sheetFormatPr defaultRowHeight="15" x14ac:dyDescent="0.25"/>
  <cols>
    <col min="1" max="1" width="27.28515625" style="18" customWidth="1"/>
    <col min="3" max="6" width="9.7109375" customWidth="1"/>
  </cols>
  <sheetData>
    <row r="1" spans="1:6" x14ac:dyDescent="0.25">
      <c r="A1" s="16" t="s">
        <v>69</v>
      </c>
    </row>
    <row r="2" spans="1:6" x14ac:dyDescent="0.25">
      <c r="A2" s="22"/>
    </row>
    <row r="3" spans="1:6" ht="15.75" thickBot="1" x14ac:dyDescent="0.3">
      <c r="A3" s="78" t="s">
        <v>283</v>
      </c>
      <c r="B3" s="79"/>
      <c r="C3" s="79"/>
      <c r="D3" s="79"/>
      <c r="E3" s="79"/>
      <c r="F3" s="79"/>
    </row>
    <row r="4" spans="1:6" ht="15.75" thickBot="1" x14ac:dyDescent="0.3">
      <c r="A4" s="85" t="s">
        <v>45</v>
      </c>
      <c r="B4" s="19" t="s">
        <v>70</v>
      </c>
      <c r="C4" s="85" t="s">
        <v>72</v>
      </c>
      <c r="D4" s="72" t="s">
        <v>73</v>
      </c>
      <c r="E4" s="84"/>
      <c r="F4" s="85" t="s">
        <v>270</v>
      </c>
    </row>
    <row r="5" spans="1:6" ht="15.75" thickBot="1" x14ac:dyDescent="0.3">
      <c r="A5" s="86"/>
      <c r="B5" s="4" t="s">
        <v>71</v>
      </c>
      <c r="C5" s="86"/>
      <c r="D5" s="4" t="s">
        <v>74</v>
      </c>
      <c r="E5" s="4" t="s">
        <v>75</v>
      </c>
      <c r="F5" s="92"/>
    </row>
    <row r="6" spans="1:6" ht="15.75" thickBot="1" x14ac:dyDescent="0.3">
      <c r="A6" s="74" t="s">
        <v>76</v>
      </c>
      <c r="B6" s="91"/>
      <c r="C6" s="91"/>
      <c r="D6" s="91"/>
      <c r="E6" s="91"/>
      <c r="F6" s="75"/>
    </row>
    <row r="7" spans="1:6" ht="15.75" thickBot="1" x14ac:dyDescent="0.3">
      <c r="A7" s="5" t="s">
        <v>77</v>
      </c>
      <c r="B7" s="20" t="s">
        <v>78</v>
      </c>
      <c r="C7" s="12">
        <v>3943072.0550000006</v>
      </c>
      <c r="D7" s="12">
        <v>134867.36399999997</v>
      </c>
      <c r="E7" s="12">
        <v>3805938.8309999988</v>
      </c>
      <c r="F7" s="12">
        <v>2303392.6030000001</v>
      </c>
    </row>
    <row r="8" spans="1:6" ht="15.75" thickBot="1" x14ac:dyDescent="0.3">
      <c r="A8" s="5" t="s">
        <v>79</v>
      </c>
      <c r="B8" s="20" t="s">
        <v>78</v>
      </c>
      <c r="C8" s="12">
        <v>2706007.4339999999</v>
      </c>
      <c r="D8" s="12">
        <v>28227.503999999997</v>
      </c>
      <c r="E8" s="12">
        <v>2676820.1500000008</v>
      </c>
      <c r="F8" s="12">
        <v>2092322.632</v>
      </c>
    </row>
    <row r="9" spans="1:6" ht="15.75" thickBot="1" x14ac:dyDescent="0.3">
      <c r="A9" s="5" t="s">
        <v>272</v>
      </c>
      <c r="B9" s="20" t="s">
        <v>80</v>
      </c>
      <c r="C9" s="12">
        <v>1348234.0491499999</v>
      </c>
      <c r="D9" s="12">
        <v>18849.149999999998</v>
      </c>
      <c r="E9" s="12">
        <v>1328788.7511500001</v>
      </c>
      <c r="F9" s="12">
        <v>1043658.4350000004</v>
      </c>
    </row>
    <row r="10" spans="1:6" ht="15.75" thickBot="1" x14ac:dyDescent="0.3">
      <c r="A10" s="5" t="s">
        <v>271</v>
      </c>
      <c r="B10" s="20" t="s">
        <v>81</v>
      </c>
      <c r="C10" s="12">
        <v>1278681.87515</v>
      </c>
      <c r="D10" s="12">
        <v>16467.796999999999</v>
      </c>
      <c r="E10" s="12">
        <v>1261658.6101500001</v>
      </c>
      <c r="F10" s="12">
        <v>925209.53200000001</v>
      </c>
    </row>
    <row r="11" spans="1:6" ht="15.75" thickBot="1" x14ac:dyDescent="0.3">
      <c r="A11" s="74" t="s">
        <v>82</v>
      </c>
      <c r="B11" s="91"/>
      <c r="C11" s="91"/>
      <c r="D11" s="91"/>
      <c r="E11" s="91"/>
      <c r="F11" s="75"/>
    </row>
    <row r="12" spans="1:6" ht="15.75" thickBot="1" x14ac:dyDescent="0.3">
      <c r="A12" s="5" t="s">
        <v>79</v>
      </c>
      <c r="B12" s="20" t="s">
        <v>78</v>
      </c>
      <c r="C12" s="12">
        <v>7705.4589999999998</v>
      </c>
      <c r="D12" s="12">
        <v>7705.4580000000014</v>
      </c>
      <c r="E12" s="21" t="s">
        <v>83</v>
      </c>
      <c r="F12" s="21" t="s">
        <v>83</v>
      </c>
    </row>
    <row r="13" spans="1:6" ht="15.75" thickBot="1" x14ac:dyDescent="0.3">
      <c r="A13" s="5" t="s">
        <v>272</v>
      </c>
      <c r="B13" s="20" t="s">
        <v>80</v>
      </c>
      <c r="C13" s="12">
        <v>21312.444</v>
      </c>
      <c r="D13" s="12">
        <v>21312.444</v>
      </c>
      <c r="E13" s="21" t="s">
        <v>83</v>
      </c>
      <c r="F13" s="21" t="s">
        <v>83</v>
      </c>
    </row>
    <row r="14" spans="1:6" ht="15.75" thickBot="1" x14ac:dyDescent="0.3">
      <c r="A14" s="5" t="s">
        <v>271</v>
      </c>
      <c r="B14" s="20" t="s">
        <v>80</v>
      </c>
      <c r="C14" s="12">
        <v>20826.274000000001</v>
      </c>
      <c r="D14" s="12">
        <v>20826.274000000001</v>
      </c>
      <c r="E14" s="21" t="s">
        <v>83</v>
      </c>
      <c r="F14" s="21" t="s">
        <v>83</v>
      </c>
    </row>
    <row r="15" spans="1:6" x14ac:dyDescent="0.25">
      <c r="A15" s="89" t="s">
        <v>273</v>
      </c>
      <c r="B15" s="81"/>
      <c r="C15" s="81"/>
      <c r="D15" s="81"/>
      <c r="E15" s="81"/>
      <c r="F15" s="81"/>
    </row>
    <row r="16" spans="1:6" x14ac:dyDescent="0.25">
      <c r="A16" s="23" t="s">
        <v>84</v>
      </c>
    </row>
    <row r="17" spans="1:6" x14ac:dyDescent="0.25">
      <c r="A17" s="24"/>
    </row>
    <row r="18" spans="1:6" ht="125.25" customHeight="1" x14ac:dyDescent="0.25">
      <c r="A18" s="90" t="s">
        <v>85</v>
      </c>
      <c r="B18" s="66"/>
      <c r="C18" s="66"/>
      <c r="D18" s="66"/>
      <c r="E18" s="66"/>
      <c r="F18" s="66"/>
    </row>
  </sheetData>
  <mergeCells count="9">
    <mergeCell ref="A3:F3"/>
    <mergeCell ref="A15:F15"/>
    <mergeCell ref="A18:F18"/>
    <mergeCell ref="A4:A5"/>
    <mergeCell ref="C4:C5"/>
    <mergeCell ref="A6:F6"/>
    <mergeCell ref="A11:F11"/>
    <mergeCell ref="D4:E4"/>
    <mergeCell ref="F4:F5"/>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5"/>
  <sheetViews>
    <sheetView workbookViewId="0">
      <selection activeCell="F15" sqref="F15"/>
    </sheetView>
  </sheetViews>
  <sheetFormatPr defaultRowHeight="15" x14ac:dyDescent="0.25"/>
  <cols>
    <col min="1" max="1" width="27.28515625" customWidth="1"/>
  </cols>
  <sheetData>
    <row r="1" spans="1:19" ht="15.75" thickBot="1" x14ac:dyDescent="0.3">
      <c r="A1" s="9" t="s">
        <v>250</v>
      </c>
    </row>
    <row r="2" spans="1:19" ht="15.75" thickBot="1" x14ac:dyDescent="0.3">
      <c r="A2" s="85" t="s">
        <v>45</v>
      </c>
      <c r="B2" s="10">
        <v>1999</v>
      </c>
      <c r="C2" s="10">
        <v>2000</v>
      </c>
      <c r="D2" s="10">
        <v>2001</v>
      </c>
      <c r="E2" s="10">
        <v>2002</v>
      </c>
      <c r="F2" s="10">
        <v>2003</v>
      </c>
      <c r="G2" s="10">
        <v>2004</v>
      </c>
      <c r="H2" s="10">
        <v>2005</v>
      </c>
      <c r="I2" s="10">
        <v>2006</v>
      </c>
      <c r="J2" s="10">
        <v>2007</v>
      </c>
      <c r="K2" s="10">
        <v>2008</v>
      </c>
      <c r="L2" s="10">
        <v>2009</v>
      </c>
      <c r="M2" s="10">
        <v>2010</v>
      </c>
      <c r="N2" s="10">
        <v>2011</v>
      </c>
      <c r="O2" s="10">
        <v>2012</v>
      </c>
      <c r="P2" s="10">
        <v>2013</v>
      </c>
      <c r="Q2" s="10">
        <v>2014</v>
      </c>
      <c r="R2" s="43">
        <v>2015</v>
      </c>
      <c r="S2" s="48">
        <v>2016</v>
      </c>
    </row>
    <row r="3" spans="1:19" ht="15.75" thickBot="1" x14ac:dyDescent="0.3">
      <c r="A3" s="86"/>
      <c r="B3" s="72" t="s">
        <v>54</v>
      </c>
      <c r="C3" s="83"/>
      <c r="D3" s="83"/>
      <c r="E3" s="83"/>
      <c r="F3" s="83"/>
      <c r="G3" s="83"/>
      <c r="H3" s="83"/>
      <c r="I3" s="83"/>
      <c r="J3" s="83"/>
      <c r="K3" s="83"/>
      <c r="L3" s="83"/>
      <c r="M3" s="83"/>
      <c r="N3" s="83"/>
      <c r="O3" s="83"/>
      <c r="P3" s="83"/>
      <c r="Q3" s="83"/>
      <c r="R3" s="83"/>
      <c r="S3" s="84"/>
    </row>
    <row r="4" spans="1:19" ht="15.75" thickBot="1" x14ac:dyDescent="0.3">
      <c r="A4" s="5" t="s">
        <v>86</v>
      </c>
      <c r="B4" s="26">
        <v>360.9</v>
      </c>
      <c r="C4" s="26">
        <v>400.2</v>
      </c>
      <c r="D4" s="26">
        <v>435.7</v>
      </c>
      <c r="E4" s="26" t="s">
        <v>87</v>
      </c>
      <c r="F4" s="26" t="s">
        <v>88</v>
      </c>
      <c r="G4" s="26">
        <v>979</v>
      </c>
      <c r="H4" s="26" t="s">
        <v>89</v>
      </c>
      <c r="I4" s="26" t="s">
        <v>90</v>
      </c>
      <c r="J4" s="26" t="s">
        <v>91</v>
      </c>
      <c r="K4" s="26" t="s">
        <v>92</v>
      </c>
      <c r="L4" s="26" t="s">
        <v>93</v>
      </c>
      <c r="M4" s="26" t="s">
        <v>94</v>
      </c>
      <c r="N4" s="26" t="s">
        <v>95</v>
      </c>
      <c r="O4" s="26" t="s">
        <v>96</v>
      </c>
      <c r="P4" s="26" t="s">
        <v>97</v>
      </c>
      <c r="Q4" s="26" t="s">
        <v>98</v>
      </c>
      <c r="R4" s="26" t="s">
        <v>244</v>
      </c>
      <c r="S4" s="55" t="s">
        <v>265</v>
      </c>
    </row>
    <row r="5" spans="1:19" x14ac:dyDescent="0.25">
      <c r="A5" s="3" t="s">
        <v>43</v>
      </c>
    </row>
  </sheetData>
  <mergeCells count="2">
    <mergeCell ref="A2:A3"/>
    <mergeCell ref="B3:S3"/>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5"/>
  <sheetViews>
    <sheetView workbookViewId="0">
      <selection activeCell="E9" sqref="E9"/>
    </sheetView>
  </sheetViews>
  <sheetFormatPr defaultRowHeight="15" x14ac:dyDescent="0.25"/>
  <cols>
    <col min="1" max="1" width="36.5703125" customWidth="1"/>
  </cols>
  <sheetData>
    <row r="1" spans="1:19" ht="15.75" thickBot="1" x14ac:dyDescent="0.3">
      <c r="A1" s="9" t="s">
        <v>252</v>
      </c>
    </row>
    <row r="2" spans="1:19" ht="15.75" thickBot="1" x14ac:dyDescent="0.3">
      <c r="A2" s="70" t="s">
        <v>45</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44">
        <v>2015</v>
      </c>
      <c r="S2" s="49">
        <v>2016</v>
      </c>
    </row>
    <row r="3" spans="1:19" ht="15.75" thickBot="1" x14ac:dyDescent="0.3">
      <c r="A3" s="71"/>
      <c r="B3" s="74" t="s">
        <v>54</v>
      </c>
      <c r="C3" s="83"/>
      <c r="D3" s="83"/>
      <c r="E3" s="83"/>
      <c r="F3" s="83"/>
      <c r="G3" s="83"/>
      <c r="H3" s="83"/>
      <c r="I3" s="83"/>
      <c r="J3" s="83"/>
      <c r="K3" s="83"/>
      <c r="L3" s="83"/>
      <c r="M3" s="83"/>
      <c r="N3" s="83"/>
      <c r="O3" s="83"/>
      <c r="P3" s="83"/>
      <c r="Q3" s="83"/>
      <c r="R3" s="83"/>
      <c r="S3" s="84"/>
    </row>
    <row r="4" spans="1:19" ht="21.75" thickBot="1" x14ac:dyDescent="0.3">
      <c r="A4" s="5" t="s">
        <v>99</v>
      </c>
      <c r="B4" s="26">
        <v>88.7</v>
      </c>
      <c r="C4" s="26">
        <v>53.6</v>
      </c>
      <c r="D4" s="26">
        <v>51.7</v>
      </c>
      <c r="E4" s="26">
        <v>112.4</v>
      </c>
      <c r="F4" s="26">
        <v>106.4</v>
      </c>
      <c r="G4" s="26">
        <v>126.2</v>
      </c>
      <c r="H4" s="26">
        <v>193.7</v>
      </c>
      <c r="I4" s="26">
        <v>84.8</v>
      </c>
      <c r="J4" s="26">
        <v>107.8</v>
      </c>
      <c r="K4" s="26">
        <v>105</v>
      </c>
      <c r="L4" s="26">
        <v>74.5</v>
      </c>
      <c r="M4" s="26">
        <v>59.1</v>
      </c>
      <c r="N4" s="26">
        <v>59.2</v>
      </c>
      <c r="O4" s="26">
        <v>30.1</v>
      </c>
      <c r="P4" s="26">
        <v>22.2</v>
      </c>
      <c r="Q4" s="26">
        <v>20.399999999999999</v>
      </c>
      <c r="R4" s="26">
        <v>21.2</v>
      </c>
      <c r="S4" s="26">
        <v>21.1</v>
      </c>
    </row>
    <row r="5" spans="1:19" x14ac:dyDescent="0.25">
      <c r="A5" s="3" t="s">
        <v>51</v>
      </c>
    </row>
  </sheetData>
  <mergeCells count="2">
    <mergeCell ref="A2:A3"/>
    <mergeCell ref="B3:S3"/>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7"/>
  <sheetViews>
    <sheetView workbookViewId="0">
      <selection activeCell="C13" sqref="C13"/>
    </sheetView>
  </sheetViews>
  <sheetFormatPr defaultRowHeight="15" x14ac:dyDescent="0.25"/>
  <cols>
    <col min="1" max="1" width="27.28515625" customWidth="1"/>
  </cols>
  <sheetData>
    <row r="1" spans="1:16" ht="15.75" thickBot="1" x14ac:dyDescent="0.3">
      <c r="A1" s="78" t="s">
        <v>253</v>
      </c>
      <c r="B1" s="79"/>
      <c r="C1" s="79"/>
      <c r="D1" s="79"/>
      <c r="E1" s="79"/>
      <c r="F1" s="79"/>
      <c r="G1" s="79"/>
      <c r="H1" s="79"/>
      <c r="I1" s="79"/>
      <c r="J1" s="79"/>
      <c r="K1" s="79"/>
      <c r="L1" s="79"/>
      <c r="M1" s="79"/>
      <c r="N1" s="79"/>
    </row>
    <row r="2" spans="1:16" ht="15.75" thickBot="1" x14ac:dyDescent="0.3">
      <c r="A2" s="85" t="s">
        <v>45</v>
      </c>
      <c r="B2" s="10">
        <v>2002</v>
      </c>
      <c r="C2" s="10">
        <v>2003</v>
      </c>
      <c r="D2" s="10">
        <v>2004</v>
      </c>
      <c r="E2" s="10">
        <v>2005</v>
      </c>
      <c r="F2" s="10">
        <v>2006</v>
      </c>
      <c r="G2" s="10">
        <v>2007</v>
      </c>
      <c r="H2" s="10">
        <v>2008</v>
      </c>
      <c r="I2" s="10">
        <v>2009</v>
      </c>
      <c r="J2" s="10">
        <v>2010</v>
      </c>
      <c r="K2" s="10">
        <v>2011</v>
      </c>
      <c r="L2" s="10">
        <v>2012</v>
      </c>
      <c r="M2" s="10">
        <v>2013</v>
      </c>
      <c r="N2" s="10">
        <v>2014</v>
      </c>
      <c r="O2" s="43">
        <v>2015</v>
      </c>
      <c r="P2" s="48">
        <v>2016</v>
      </c>
    </row>
    <row r="3" spans="1:16" ht="15.75" thickBot="1" x14ac:dyDescent="0.3">
      <c r="A3" s="86"/>
      <c r="B3" s="72" t="s">
        <v>54</v>
      </c>
      <c r="C3" s="83"/>
      <c r="D3" s="83"/>
      <c r="E3" s="83"/>
      <c r="F3" s="83"/>
      <c r="G3" s="83"/>
      <c r="H3" s="83"/>
      <c r="I3" s="83"/>
      <c r="J3" s="83"/>
      <c r="K3" s="83"/>
      <c r="L3" s="83"/>
      <c r="M3" s="83"/>
      <c r="N3" s="83"/>
      <c r="O3" s="83"/>
      <c r="P3" s="84"/>
    </row>
    <row r="4" spans="1:16" ht="21.75" thickBot="1" x14ac:dyDescent="0.3">
      <c r="A4" s="5" t="s">
        <v>100</v>
      </c>
      <c r="B4" s="7" t="s">
        <v>101</v>
      </c>
      <c r="C4" s="7" t="s">
        <v>102</v>
      </c>
      <c r="D4" s="7" t="s">
        <v>103</v>
      </c>
      <c r="E4" s="7" t="s">
        <v>104</v>
      </c>
      <c r="F4" s="7" t="s">
        <v>105</v>
      </c>
      <c r="G4" s="7" t="s">
        <v>106</v>
      </c>
      <c r="H4" s="7" t="s">
        <v>107</v>
      </c>
      <c r="I4" s="7" t="s">
        <v>108</v>
      </c>
      <c r="J4" s="7" t="s">
        <v>109</v>
      </c>
      <c r="K4" s="6" t="s">
        <v>110</v>
      </c>
      <c r="L4" s="6" t="s">
        <v>111</v>
      </c>
      <c r="M4" s="6" t="s">
        <v>112</v>
      </c>
      <c r="N4" s="6" t="s">
        <v>113</v>
      </c>
      <c r="O4" s="27">
        <v>3565.9</v>
      </c>
      <c r="P4" s="56" t="s">
        <v>266</v>
      </c>
    </row>
    <row r="5" spans="1:16" x14ac:dyDescent="0.25">
      <c r="A5" s="14" t="s">
        <v>43</v>
      </c>
    </row>
    <row r="6" spans="1:16" x14ac:dyDescent="0.25">
      <c r="A6" s="2"/>
    </row>
    <row r="7" spans="1:16" ht="30" customHeight="1" x14ac:dyDescent="0.25">
      <c r="A7" s="65" t="s">
        <v>114</v>
      </c>
      <c r="B7" s="66"/>
      <c r="C7" s="66"/>
      <c r="D7" s="66"/>
      <c r="E7" s="66"/>
      <c r="F7" s="66"/>
      <c r="G7" s="66"/>
      <c r="H7" s="66"/>
      <c r="I7" s="66"/>
      <c r="J7" s="66"/>
      <c r="K7" s="66"/>
      <c r="L7" s="66"/>
      <c r="M7" s="66"/>
      <c r="N7" s="66"/>
      <c r="O7" s="66"/>
      <c r="P7" s="66"/>
    </row>
  </sheetData>
  <mergeCells count="4">
    <mergeCell ref="A2:A3"/>
    <mergeCell ref="A1:N1"/>
    <mergeCell ref="B3:P3"/>
    <mergeCell ref="A7:P7"/>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17</vt:i4>
      </vt:variant>
    </vt:vector>
  </HeadingPairs>
  <TitlesOfParts>
    <vt:vector size="35" baseType="lpstr">
      <vt:lpstr>5.1.1_Tab.1</vt:lpstr>
      <vt:lpstr>5.1.1_Tab.2</vt:lpstr>
      <vt:lpstr>5.1.1_Tab.3</vt:lpstr>
      <vt:lpstr>5.1.1_Tab.4</vt:lpstr>
      <vt:lpstr>5.1.1_Tab.5</vt:lpstr>
      <vt:lpstr>5.1.1_Tab.6</vt:lpstr>
      <vt:lpstr>5.1.1_Tab.7</vt:lpstr>
      <vt:lpstr>5.1.1_Tab.8</vt:lpstr>
      <vt:lpstr>5.1.1_Tab.9</vt:lpstr>
      <vt:lpstr>5.1.1_Tab.10</vt:lpstr>
      <vt:lpstr>5.1.1_Tab.11</vt:lpstr>
      <vt:lpstr>5.1.1_Tab.12</vt:lpstr>
      <vt:lpstr>5.1.1_Tab.13</vt:lpstr>
      <vt:lpstr>5.1.1_Tab.14</vt:lpstr>
      <vt:lpstr>5.1.1_Tab.15</vt:lpstr>
      <vt:lpstr>5.1.1_Tab.16</vt:lpstr>
      <vt:lpstr>5.1.1_Tab.17</vt:lpstr>
      <vt:lpstr>5.1.2_Tab.1-3</vt:lpstr>
      <vt:lpstr>'5.1.1_Tab.2'!_Toc406678650</vt:lpstr>
      <vt:lpstr>'5.1.1_Tab.4'!_Toc406678652</vt:lpstr>
      <vt:lpstr>'5.1.1_Tab.5'!_Toc406678653</vt:lpstr>
      <vt:lpstr>'5.1.1_Tab.6'!_Toc406678654</vt:lpstr>
      <vt:lpstr>'5.1.1_Tab.7'!_Toc406678655</vt:lpstr>
      <vt:lpstr>'5.1.1_Tab.8'!_Toc406678656</vt:lpstr>
      <vt:lpstr>'5.1.1_Tab.9'!_Toc406678657</vt:lpstr>
      <vt:lpstr>'5.1.1_Tab.10'!_Toc406678658</vt:lpstr>
      <vt:lpstr>'5.1.1_Tab.11'!_Toc406678659</vt:lpstr>
      <vt:lpstr>'5.1.1_Tab.13'!_Toc406678661</vt:lpstr>
      <vt:lpstr>'5.1.1_Tab.14'!_Toc406678662</vt:lpstr>
      <vt:lpstr>'5.1.1_Tab.15'!_Toc406678663</vt:lpstr>
      <vt:lpstr>'5.1.1_Tab.16'!_Toc406678664</vt:lpstr>
      <vt:lpstr>'5.1.1_Tab.17'!_Toc406678665</vt:lpstr>
      <vt:lpstr>'5.1.2_Tab.1-3'!_Toc406678667</vt:lpstr>
      <vt:lpstr>'5.1.2_Tab.1-3'!_Toc406678668</vt:lpstr>
      <vt:lpstr>'5.1.2_Tab.1-3'!_Toc406678669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Pokorný</dc:creator>
  <cp:lastModifiedBy>Jan Pokorný</cp:lastModifiedBy>
  <dcterms:created xsi:type="dcterms:W3CDTF">2015-11-02T08:39:21Z</dcterms:created>
  <dcterms:modified xsi:type="dcterms:W3CDTF">2019-01-10T06:56:51Z</dcterms:modified>
</cp:coreProperties>
</file>