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nia.sharepoint.com/sites/oddlenhodnocenp/Sdilene dokumenty/General/Rocenka 2022/Excely k aktualizaci/"/>
    </mc:Choice>
  </mc:AlternateContent>
  <xr:revisionPtr revIDLastSave="832" documentId="8_{27F4CC81-BFAA-4F8A-9D0F-B6D6755C97DF}" xr6:coauthVersionLast="47" xr6:coauthVersionMax="47" xr10:uidLastSave="{0E3CE0AB-5CBD-42FF-9E36-83FEE6A5CEC7}"/>
  <bookViews>
    <workbookView xWindow="-120" yWindow="-120" windowWidth="29040" windowHeight="17640" xr2:uid="{00000000-000D-0000-FFFF-FFFF00000000}"/>
  </bookViews>
  <sheets>
    <sheet name="Obsah" sheetId="21" r:id="rId1"/>
    <sheet name="3.1.1_Tab.1" sheetId="1" r:id="rId2"/>
    <sheet name="3.1.1_Tab.2" sheetId="2" r:id="rId3"/>
    <sheet name="3.1.1_Tab.3" sheetId="3" r:id="rId4"/>
    <sheet name="3.1.1_Tab.4" sheetId="4" r:id="rId5"/>
    <sheet name="3.1.1_Tab.5" sheetId="5" r:id="rId6"/>
    <sheet name="3.1.1_Tab.6" sheetId="6" r:id="rId7"/>
    <sheet name="3.1.1_Obr.1" sheetId="7" r:id="rId8"/>
    <sheet name="3.1.1_Obr.2" sheetId="9" r:id="rId9"/>
    <sheet name="3.1.1_Obr.3" sheetId="8" r:id="rId10"/>
    <sheet name="3.1.1_Obr.4" sheetId="10" r:id="rId11"/>
    <sheet name="3.1.1_Obr.5" sheetId="11" r:id="rId12"/>
    <sheet name="3.1.1_Obr.6" sheetId="12" r:id="rId13"/>
    <sheet name="3.1.1_Obr.7" sheetId="13" r:id="rId14"/>
    <sheet name="3.1.1_Obr.8" sheetId="14" r:id="rId15"/>
    <sheet name="3.1.1_Obr.9" sheetId="15" r:id="rId16"/>
    <sheet name="3.1.2_Tab.1" sheetId="20" r:id="rId17"/>
    <sheet name="3.1.2_Tab.2" sheetId="18" r:id="rId18"/>
    <sheet name="3.1.2_Tab.3" sheetId="19" r:id="rId19"/>
  </sheets>
  <definedNames>
    <definedName name="_Toc406678401" localSheetId="1">'3.1.1_Tab.1'!$A$1</definedName>
    <definedName name="_Toc406678402" localSheetId="2">'3.1.1_Tab.2'!$A$1</definedName>
    <definedName name="_Toc406678403" localSheetId="3">'3.1.1_Tab.3'!$A$1</definedName>
    <definedName name="_Toc406678404" localSheetId="4">'3.1.1_Tab.4'!$A$1</definedName>
    <definedName name="_Toc406678405" localSheetId="5">'3.1.1_Tab.5'!$A$1</definedName>
    <definedName name="_Toc406678406" localSheetId="6">'3.1.1_Tab.6'!$A$1</definedName>
    <definedName name="_Toc406678407" localSheetId="7">'3.1.1_Obr.1'!$A$1</definedName>
    <definedName name="_Toc406678408" localSheetId="9">'3.1.1_Obr.3'!$A$1</definedName>
    <definedName name="_Toc406678409" localSheetId="8">'3.1.1_Obr.2'!$A$1</definedName>
    <definedName name="_Toc406678410" localSheetId="10">'3.1.1_Obr.4'!$A$1</definedName>
    <definedName name="_Toc406678411" localSheetId="11">'3.1.1_Obr.5'!$A$1</definedName>
    <definedName name="_Toc406678412" localSheetId="12">'3.1.1_Obr.6'!$A$1</definedName>
    <definedName name="_Toc406678413" localSheetId="13">'3.1.1_Obr.7'!$A$1</definedName>
    <definedName name="_Toc406678414" localSheetId="14">'3.1.1_Obr.8'!$A$1</definedName>
    <definedName name="_Toc406678415" localSheetId="15">'3.1.1_Obr.9'!$A$1</definedName>
    <definedName name="_Toc406678419" localSheetId="16">'3.1.2_Tab.1'!#REF!</definedName>
    <definedName name="_Toc406678420" localSheetId="17">'3.1.2_Tab.2'!#REF!</definedName>
    <definedName name="_Toc406678421" localSheetId="18">'3.1.2_Tab.3'!#REF!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5" i="20" l="1"/>
  <c r="AH6" i="20"/>
  <c r="AH7" i="20"/>
  <c r="AH8" i="20"/>
  <c r="AH9" i="20"/>
  <c r="AH10" i="20"/>
  <c r="AH11" i="20"/>
  <c r="AH12" i="20"/>
  <c r="AH4" i="20"/>
  <c r="AH5" i="18"/>
  <c r="AH6" i="18"/>
  <c r="AH7" i="18"/>
  <c r="AH8" i="18"/>
  <c r="AH9" i="18"/>
  <c r="AH10" i="18"/>
  <c r="AH11" i="18"/>
  <c r="AH12" i="18"/>
  <c r="AH13" i="18"/>
  <c r="AH4" i="18"/>
  <c r="N14" i="2" l="1"/>
  <c r="M14" i="2"/>
  <c r="L14" i="2"/>
  <c r="K14" i="2"/>
  <c r="J14" i="2"/>
  <c r="I14" i="2"/>
  <c r="H14" i="2"/>
  <c r="G14" i="2"/>
  <c r="F14" i="2"/>
  <c r="E14" i="2"/>
  <c r="D14" i="2"/>
  <c r="C14" i="2"/>
  <c r="N10" i="2"/>
  <c r="M10" i="2"/>
  <c r="L10" i="2"/>
  <c r="K10" i="2"/>
  <c r="J10" i="2"/>
  <c r="I10" i="2"/>
  <c r="H10" i="2"/>
  <c r="G10" i="2"/>
  <c r="F10" i="2"/>
  <c r="E10" i="2"/>
  <c r="D10" i="2"/>
  <c r="C10" i="2"/>
  <c r="D6" i="2"/>
  <c r="E6" i="2"/>
  <c r="F6" i="2"/>
  <c r="G6" i="2"/>
  <c r="H6" i="2"/>
  <c r="I6" i="2"/>
  <c r="J6" i="2"/>
  <c r="K6" i="2"/>
  <c r="L6" i="2"/>
  <c r="M6" i="2"/>
  <c r="N6" i="2"/>
  <c r="O6" i="2"/>
  <c r="C6" i="2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O9" i="4"/>
  <c r="N9" i="4"/>
  <c r="M9" i="4"/>
  <c r="L9" i="4"/>
  <c r="K9" i="4"/>
  <c r="J9" i="4"/>
  <c r="I9" i="4"/>
  <c r="H9" i="4"/>
  <c r="G9" i="4"/>
  <c r="F9" i="4"/>
  <c r="E9" i="4"/>
  <c r="D9" i="4"/>
  <c r="C9" i="4"/>
  <c r="D5" i="4"/>
  <c r="E5" i="4"/>
  <c r="F5" i="4"/>
  <c r="G5" i="4"/>
  <c r="H5" i="4"/>
  <c r="I5" i="4"/>
  <c r="J5" i="4"/>
  <c r="K5" i="4"/>
  <c r="L5" i="4"/>
  <c r="M5" i="4"/>
  <c r="N5" i="4"/>
  <c r="O5" i="4"/>
  <c r="C5" i="4"/>
  <c r="O12" i="4"/>
  <c r="O11" i="4"/>
  <c r="O8" i="4"/>
  <c r="O7" i="4"/>
  <c r="O4" i="4"/>
  <c r="O3" i="4"/>
</calcChain>
</file>

<file path=xl/sharedStrings.xml><?xml version="1.0" encoding="utf-8"?>
<sst xmlns="http://schemas.openxmlformats.org/spreadsheetml/2006/main" count="250" uniqueCount="131">
  <si>
    <t>Rok</t>
  </si>
  <si>
    <t>Průměrná roční teplota</t>
  </si>
  <si>
    <t>Dlouhodobý teplotní normál</t>
  </si>
  <si>
    <t>Odchylka od normálu</t>
  </si>
  <si>
    <t>°C</t>
  </si>
  <si>
    <t xml:space="preserve"> Zdroj: ČHMÚ</t>
  </si>
  <si>
    <t>Ukazatel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</si>
  <si>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</si>
  <si>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</si>
  <si>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</si>
  <si>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</si>
  <si>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</si>
  <si>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</si>
  <si>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</si>
  <si>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</si>
  <si>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</si>
  <si>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</si>
  <si>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</si>
  <si>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</si>
  <si>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rok</t>
  </si>
  <si>
    <t>Česká republika</t>
  </si>
  <si>
    <t>Teplota vzduchu</t>
  </si>
  <si>
    <t>Čechy</t>
  </si>
  <si>
    <t>Morava a Slezsko</t>
  </si>
  <si>
    <t>Průměrné roční územní srážky [mm]</t>
  </si>
  <si>
    <t>Normál úhrnu srážek [mm]</t>
  </si>
  <si>
    <t>Zdroj: ČHMÚ</t>
  </si>
  <si>
    <t>Průměrné měsíční územní srážky [mm]</t>
  </si>
  <si>
    <t>Průměrný roční počet letních dní</t>
  </si>
  <si>
    <t>Průměrný roční počet tropických dní</t>
  </si>
  <si>
    <t>počet</t>
  </si>
  <si>
    <t>Průměrný roční počet ledových dní</t>
  </si>
  <si>
    <t>Průměrný roční počet mrazových dní</t>
  </si>
  <si>
    <t xml:space="preserve">Zdroj: ČHMÚ </t>
  </si>
  <si>
    <t>Skleníkový plyn</t>
  </si>
  <si>
    <r>
      <t>Mt CO</t>
    </r>
    <r>
      <rPr>
        <vertAlign val="subscript"/>
        <sz val="7.5"/>
        <color rgb="FF000000"/>
        <rFont val="Arial"/>
        <family val="2"/>
        <charset val="238"/>
      </rPr>
      <t>2</t>
    </r>
    <r>
      <rPr>
        <sz val="7.5"/>
        <color rgb="FF000000"/>
        <rFont val="Arial"/>
        <family val="2"/>
        <charset val="238"/>
      </rPr>
      <t>ekv.</t>
    </r>
  </si>
  <si>
    <t>%</t>
  </si>
  <si>
    <r>
      <t>CO</t>
    </r>
    <r>
      <rPr>
        <vertAlign val="subscript"/>
        <sz val="7.5"/>
        <color rgb="FF000000"/>
        <rFont val="Arial"/>
        <family val="2"/>
        <charset val="238"/>
      </rPr>
      <t>2</t>
    </r>
    <r>
      <rPr>
        <sz val="7.5"/>
        <color rgb="FF000000"/>
        <rFont val="Arial"/>
        <family val="2"/>
        <charset val="238"/>
      </rPr>
      <t xml:space="preserve"> </t>
    </r>
  </si>
  <si>
    <r>
      <t>– z toho CO</t>
    </r>
    <r>
      <rPr>
        <vertAlign val="subscript"/>
        <sz val="7.5"/>
        <color rgb="FF000000"/>
        <rFont val="Arial"/>
        <family val="2"/>
        <charset val="238"/>
      </rPr>
      <t>2</t>
    </r>
    <r>
      <rPr>
        <sz val="7.5"/>
        <color rgb="FF000000"/>
        <rFont val="Arial"/>
        <family val="2"/>
        <charset val="238"/>
      </rPr>
      <t xml:space="preserve"> emise</t>
    </r>
  </si>
  <si>
    <t>Celkem (včetně LULUCF)</t>
  </si>
  <si>
    <t>Mezinárodní letecká doprava</t>
  </si>
  <si>
    <r>
      <t>1)</t>
    </r>
    <r>
      <rPr>
        <sz val="7.5"/>
        <color rgb="FF000000"/>
        <rFont val="Arial"/>
        <family val="2"/>
        <charset val="238"/>
      </rPr>
      <t xml:space="preserve"> LULUCF – využívání krajiny, změny ve využívání krajiny a lesnictví</t>
    </r>
  </si>
  <si>
    <t>Sektor</t>
  </si>
  <si>
    <r>
      <t>Mt CO</t>
    </r>
    <r>
      <rPr>
        <vertAlign val="subscript"/>
        <sz val="7.5"/>
        <rFont val="Arial"/>
        <family val="2"/>
        <charset val="238"/>
      </rPr>
      <t>2</t>
    </r>
    <r>
      <rPr>
        <sz val="7.5"/>
        <rFont val="Arial"/>
        <family val="2"/>
        <charset val="238"/>
      </rPr>
      <t>ekv.</t>
    </r>
  </si>
  <si>
    <t>Energetika</t>
  </si>
  <si>
    <t>– z toho spalování ve stacionárních zdrojích</t>
  </si>
  <si>
    <t>– z toho fugitivní emise</t>
  </si>
  <si>
    <t>Průmyslové procesy a použití produktů</t>
  </si>
  <si>
    <t>Zemědělství</t>
  </si>
  <si>
    <r>
      <t>LULUCF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</si>
  <si>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>Odpady</t>
  </si>
  <si>
    <t>Celkem (bez LULUCF)</t>
  </si>
  <si>
    <t>Aktivita</t>
  </si>
  <si>
    <r>
      <t>Mt CO</t>
    </r>
    <r>
      <rPr>
        <vertAlign val="subscript"/>
        <sz val="7.5"/>
        <color theme="1"/>
        <rFont val="Arial"/>
        <family val="2"/>
        <charset val="238"/>
      </rPr>
      <t>2</t>
    </r>
  </si>
  <si>
    <t>Spalovací procesy</t>
  </si>
  <si>
    <t>Rafinace minerálních olejů</t>
  </si>
  <si>
    <t>Výroba surového železa a oceli</t>
  </si>
  <si>
    <t>Výroba a zpracování železných kovů</t>
  </si>
  <si>
    <t>Sekundární výroba hliníku</t>
  </si>
  <si>
    <t>Výroba slínku (cementu) a vápna</t>
  </si>
  <si>
    <t>Výroba skla a skelných vláken</t>
  </si>
  <si>
    <t>Výroba keramiky</t>
  </si>
  <si>
    <t>Výroba minerální vaty</t>
  </si>
  <si>
    <t>Výroba celulózy</t>
  </si>
  <si>
    <t>Chemický průmysl</t>
  </si>
  <si>
    <t>Zdroj: MŽP, ČHMÚ</t>
  </si>
  <si>
    <r>
      <t>CH</t>
    </r>
    <r>
      <rPr>
        <vertAlign val="subscript"/>
        <sz val="7.5"/>
        <color rgb="FF000000"/>
        <rFont val="Arial"/>
        <family val="2"/>
        <charset val="238"/>
      </rPr>
      <t>4</t>
    </r>
    <r>
      <rPr>
        <sz val="7.5"/>
        <color rgb="FF000000"/>
        <rFont val="Arial"/>
        <family val="2"/>
        <charset val="238"/>
      </rPr>
      <t xml:space="preserve"> (včetně LULUCF)</t>
    </r>
  </si>
  <si>
    <r>
      <t>N</t>
    </r>
    <r>
      <rPr>
        <vertAlign val="subscript"/>
        <sz val="7.5"/>
        <color rgb="FF000000"/>
        <rFont val="Arial"/>
        <family val="2"/>
        <charset val="238"/>
      </rPr>
      <t>2</t>
    </r>
    <r>
      <rPr>
        <sz val="7.5"/>
        <color rgb="FF000000"/>
        <rFont val="Arial"/>
        <family val="2"/>
        <charset val="238"/>
      </rPr>
      <t>O (včetně LULUCF)</t>
    </r>
  </si>
  <si>
    <t xml:space="preserve">F-plyny </t>
  </si>
  <si>
    <t>– z toho doprava</t>
  </si>
  <si>
    <t>Úhrn srážek v % normálu</t>
  </si>
  <si>
    <r>
      <t>Zdroj: ČHMÚ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</si>
  <si>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Průměrný roční počet tropických nocí</t>
  </si>
  <si>
    <t xml:space="preserve">Letní den: TMA (maximální teplota vzduchu) &gt;= 25°C, tropický den: TMA (maximální teplota vzduchu) &gt;= 30°C, tropická noc: TMI noc (minimální teplota vzduchu) &gt;=20°C. </t>
  </si>
  <si>
    <t>Průměrný roční počet arktických dní</t>
  </si>
  <si>
    <t>Ledový den: TMA (maximální teplota vzduchu) &lt; 0°C, mrazový den: TMI (minimální teplota vzduchu) &lt; 0°C, arktický den: TMA &lt; –10°C, den se silným mrazem: TMI &lt; –12°C.</t>
  </si>
  <si>
    <t>Výroba koksu</t>
  </si>
  <si>
    <t>Výroba papíru a lepenky</t>
  </si>
  <si>
    <t>Statistická ročenka životního prostředí ČR (.xlsx verze)</t>
  </si>
  <si>
    <t>Obsah</t>
  </si>
  <si>
    <t>Kapitola 3 Složky životního prostředí / 3.1 Klimatický systém</t>
  </si>
  <si>
    <t>3.1.1 Hydrometeorologie</t>
  </si>
  <si>
    <t>3.1.2 Emise skleníkových plynů</t>
  </si>
  <si>
    <r>
      <t>Pozn.: Pro výpočet agregovaných emisí (CO</t>
    </r>
    <r>
      <rPr>
        <vertAlign val="subscript"/>
        <sz val="7.5"/>
        <rFont val="Arial"/>
        <family val="2"/>
        <charset val="238"/>
      </rPr>
      <t>2</t>
    </r>
    <r>
      <rPr>
        <sz val="7.5"/>
        <rFont val="Arial"/>
        <family val="2"/>
        <charset val="238"/>
      </rPr>
      <t>)ekv. byly použity hodnoty radiačního potenciálu jednotlivých skleníkových plynů podle platné metodiky (např. pro CO</t>
    </r>
    <r>
      <rPr>
        <vertAlign val="subscript"/>
        <sz val="7.5"/>
        <rFont val="Arial"/>
        <family val="2"/>
        <charset val="238"/>
      </rPr>
      <t>2</t>
    </r>
    <r>
      <rPr>
        <sz val="7.5"/>
        <rFont val="Arial"/>
        <family val="2"/>
        <charset val="238"/>
      </rPr>
      <t> = 1, CH</t>
    </r>
    <r>
      <rPr>
        <vertAlign val="subscript"/>
        <sz val="7.5"/>
        <rFont val="Arial"/>
        <family val="2"/>
        <charset val="238"/>
      </rPr>
      <t>4</t>
    </r>
    <r>
      <rPr>
        <sz val="7.5"/>
        <rFont val="Arial"/>
        <family val="2"/>
        <charset val="238"/>
      </rPr>
      <t> = 25, N</t>
    </r>
    <r>
      <rPr>
        <vertAlign val="subscript"/>
        <sz val="7.5"/>
        <rFont val="Arial"/>
        <family val="2"/>
        <charset val="238"/>
      </rPr>
      <t>2</t>
    </r>
    <r>
      <rPr>
        <sz val="7.5"/>
        <rFont val="Arial"/>
        <family val="2"/>
        <charset val="238"/>
      </rPr>
      <t>O = 298). Inventarizace zahrnuje rovněž propady emisí v důsledku změn ve využití krajiny a lesnictví a nepřímé emise CO</t>
    </r>
    <r>
      <rPr>
        <vertAlign val="subscript"/>
        <sz val="7.5"/>
        <rFont val="Arial"/>
        <family val="2"/>
        <charset val="238"/>
      </rPr>
      <t>2</t>
    </r>
    <r>
      <rPr>
        <sz val="7.5"/>
        <rFont val="Arial"/>
        <family val="2"/>
        <charset val="238"/>
      </rPr>
      <t xml:space="preserve">.  Emise z mezinárodní letecké dopravy se vykazují zvlášť. </t>
    </r>
  </si>
  <si>
    <r>
      <t>– z toho CO</t>
    </r>
    <r>
      <rPr>
        <vertAlign val="subscript"/>
        <sz val="7.5"/>
        <color rgb="FF000000"/>
        <rFont val="Arial"/>
        <family val="2"/>
        <charset val="238"/>
      </rPr>
      <t>2</t>
    </r>
    <r>
      <rPr>
        <sz val="7.5"/>
        <color rgb="FF000000"/>
        <rFont val="Arial"/>
        <family val="2"/>
        <charset val="238"/>
      </rPr>
      <t xml:space="preserve"> sektor LULUCF</t>
    </r>
    <r>
      <rPr>
        <vertAlign val="superscript"/>
        <sz val="7.5"/>
        <color rgb="FF000000"/>
        <rFont val="Arial"/>
        <family val="2"/>
        <charset val="238"/>
      </rPr>
      <t>1)</t>
    </r>
  </si>
  <si>
    <r>
      <t>Celkové emise CO</t>
    </r>
    <r>
      <rPr>
        <vertAlign val="subscript"/>
        <sz val="7.5"/>
        <color rgb="FF000000"/>
        <rFont val="Arial"/>
        <family val="2"/>
        <charset val="238"/>
      </rPr>
      <t>2</t>
    </r>
    <r>
      <rPr>
        <sz val="7.5"/>
        <color rgb="FF000000"/>
        <rFont val="Arial"/>
        <family val="2"/>
        <charset val="238"/>
      </rPr>
      <t>ekv.  v EU ETS</t>
    </r>
  </si>
  <si>
    <r>
      <t>Veškeré emise CO</t>
    </r>
    <r>
      <rPr>
        <vertAlign val="subscript"/>
        <sz val="7.5"/>
        <color rgb="FF000000"/>
        <rFont val="Arial"/>
        <family val="2"/>
        <charset val="238"/>
      </rPr>
      <t>2</t>
    </r>
    <r>
      <rPr>
        <sz val="7.5"/>
        <color rgb="FF000000"/>
        <rFont val="Arial"/>
        <family val="2"/>
        <charset val="238"/>
      </rPr>
      <t>ekv. z národní inventury (bez LULUCF)</t>
    </r>
    <r>
      <rPr>
        <vertAlign val="superscript"/>
        <sz val="7.5"/>
        <color rgb="FF000000"/>
        <rFont val="Arial"/>
        <family val="2"/>
        <charset val="238"/>
      </rPr>
      <t>1)</t>
    </r>
  </si>
  <si>
    <r>
      <t>Podíl emisí CO</t>
    </r>
    <r>
      <rPr>
        <vertAlign val="subscript"/>
        <sz val="7.5"/>
        <color rgb="FF000000"/>
        <rFont val="Arial"/>
        <family val="2"/>
        <charset val="238"/>
      </rPr>
      <t>2</t>
    </r>
    <r>
      <rPr>
        <sz val="7.5"/>
        <color rgb="FF000000"/>
        <rFont val="Arial"/>
        <family val="2"/>
        <charset val="238"/>
      </rPr>
      <t>ekv. ze systému emisního obchodování</t>
    </r>
  </si>
  <si>
    <r>
      <t>1)</t>
    </r>
    <r>
      <rPr>
        <sz val="7.5"/>
        <color rgb="FF000000"/>
        <rFont val="Arial"/>
        <family val="2"/>
        <charset val="238"/>
      </rPr>
      <t xml:space="preserve"> LULUCF – využívání krajiny, změny ve využívání krajiny a lesnictví, bez nepřímých emisí CO</t>
    </r>
    <r>
      <rPr>
        <vertAlign val="subscript"/>
        <sz val="7.5"/>
        <color rgb="FF000000"/>
        <rFont val="Arial"/>
        <family val="2"/>
        <charset val="238"/>
      </rPr>
      <t>2</t>
    </r>
  </si>
  <si>
    <t>Emise celkem včetně nepřímých emisí.</t>
  </si>
  <si>
    <t>Tab. 3.1.2.2 Emise skleníkových plynů v sektorovém členění, 1990–2021</t>
  </si>
  <si>
    <t>Pozn.: V roce 2021 byla provedena zpětná revize odchylek od normálu z důvodu stanovení nového normálového období 1991–2020.</t>
  </si>
  <si>
    <t>Normál teploty vzduchu (1991–2020)</t>
  </si>
  <si>
    <t>Pozn.: V roce 2021 byla proveden zpětný přepočet podílu srážek k normálu z důvodu stanovení nového normálového období 1991–2020.</t>
  </si>
  <si>
    <t>Normál úhrnu srážek (1991–2020) [mm]</t>
  </si>
  <si>
    <t>Průměrný roční počet letních dní (1991–2020)</t>
  </si>
  <si>
    <t>Průměrný roční počet tropických dní (1991–2020)</t>
  </si>
  <si>
    <t>Průměrný roční počet tropických nocí (1991–2020)</t>
  </si>
  <si>
    <t>Průměrný roční počet ledových dní (1991–2020)</t>
  </si>
  <si>
    <t>Průměrný roční počet mrazových dní (1991–2020)</t>
  </si>
  <si>
    <t>Průměrný roční počet arktických dní (1991–2020)</t>
  </si>
  <si>
    <t>Průměrný roční počet dní se silným mrazem (1991–2020)</t>
  </si>
  <si>
    <t xml:space="preserve"> –</t>
  </si>
  <si>
    <t>Průměrný roční počet  dní se silným mrazem 
(pod -12 °C)</t>
  </si>
  <si>
    <t>Tab. 3.1.1.1 Průměrné roční teploty na území ČR a odchylky od dlouhodobého normálu 1991–2020, 1961–2022</t>
  </si>
  <si>
    <t>Tab. 3.1.1.2 Průměrné měsíční územní teploty a odchylky od dlouhodobého normálu v r. 2022</t>
  </si>
  <si>
    <t>Tab. 3.1.1.3 Roční srážky na území ČR (územní průměry) a odchylky od dlouhodobého normálu 1991–2020, 1961–2022</t>
  </si>
  <si>
    <t>Tab. 3.1.1.4 Průměrné měsíční územní srážky a odchylky od dlouhodobého normálu v r. 2022</t>
  </si>
  <si>
    <t>Tab. 3.1.1.5 Průměrný počet letních dní, tropických dní a tropických nocí ve srovnání s normálem 1991–2020, 1961–2022</t>
  </si>
  <si>
    <t>Tab. 3.1.1.6 Průměrný počet ledových, mrazových dní a arktických dní a dní se silným mrazem pod –12 °C ve srovnání s normálem 1991–2020, 1961–2022</t>
  </si>
  <si>
    <t>Obr. 3.1.1.2 Měsíční srážkové úhrny (územní srážky) ve srovnání s dlouhodobým normálem 1991–2020 v r. 2022</t>
  </si>
  <si>
    <t xml:space="preserve">Obr. 3.1.1.1 Průměrná měsíční teplota vzduchu (územní teploty) v roce 2022 ve srovnání s normálem 1991–2020 </t>
  </si>
  <si>
    <t>Obr. 3.1.1.3 Vývoj průměrné roční teploty vzduchu a ročních úhrnů srážek na území ČR ve srovnání s normálem 1991–2020, 1961–2022</t>
  </si>
  <si>
    <t>Obr. 3.1.1.4 Průměrný počet letních a tropických dní ve srovnání s normálem 1991–2020, 1961–2022</t>
  </si>
  <si>
    <t>Obr. 3.1.1.5 Průměrný počet ledových a mrazových dní ve srovnání s normálem 1991–2020, 1961–2022</t>
  </si>
  <si>
    <t>Obr. 3.1.1.6 Průměrná roční teplota vzduchu v r. 2022 [°C]</t>
  </si>
  <si>
    <t>Obr. 3.1.1.7 Odchylka průměrné roční teploty vzduchu od normálu 1991–2020 v r. 2022 [°C]</t>
  </si>
  <si>
    <t>Obr. 3.1.1.8 Roční úhrn srážek v r. 2022 [mm]</t>
  </si>
  <si>
    <t>Obr. 3.1.1.9 Úhrn srážek v procentech normálu 1991–2020 v r. 2022</t>
  </si>
  <si>
    <t>Tab. 3.1.2.1 Emise oxidu uhličitého a dalších skleníkových plynů, 1990–2021</t>
  </si>
  <si>
    <t>Ostatní činnosti nezahrnuté jinde</t>
  </si>
  <si>
    <t>Tab. 3.1.2.3 Emise skleníkových plynů zjištěné v provozovnách zapojených do systému emisního obchodování, 2005–2022</t>
  </si>
  <si>
    <t>2021/1990</t>
  </si>
  <si>
    <t>Data pro rok 2022 nejsou, vzhledem k metodice jejich vykazování, v době uzávěrky publikace k dispozici.</t>
  </si>
  <si>
    <t>Tab. 3.1.1.1 Průměrné roční teploty a odchylky od dlouhodobého normálu 1991–2020, 1961–2022</t>
  </si>
  <si>
    <t>Tab. 3.1.1.2 Průměrné měsíční teploty a odchylky od dlouhodobého normálu v r. 2022</t>
  </si>
  <si>
    <t>Tab. 3.1.1.3 Průměrné roční územní srážky a odchylky od dlouhodobého normálu 1991–2020, 1961–2022</t>
  </si>
  <si>
    <t>Obr. 3.1.1.1 Průměrná měsíční teplota vzduchu (územní teploty) ve srovnání s normálem 1991–2020 v r. 2022</t>
  </si>
  <si>
    <t>Obr. 3.1.1.7 Odchylka průměrné roční teploty vzduchu od normálu 1981–2010 v r. 2022 [°C]</t>
  </si>
  <si>
    <t>Obr. 3.1.1.9 Úhrn srážek v procentech normálu 1981–2010 v r. 2022</t>
  </si>
  <si>
    <t>Tab. 3.1.2.3 Emise oxidu uhličitého zjištěné v provozovnách zapojených do systému emisního obchodování, 2005–2022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</si>
</sst>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%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7.5"/>
      <color rgb="FF000000"/>
      <name val="Arial"/>
      <family val="2"/>
      <charset val="238"/>
    </font>
    <font>
      <sz val="7.5"/>
      <color theme="1"/>
      <name val="Arial"/>
      <family val="2"/>
      <charset val="238"/>
    </font>
    <font>
      <b/>
      <sz val="10"/>
      <name val="Arial"/>
      <family val="2"/>
      <charset val="238"/>
    </font>
    <font>
      <sz val="7.5"/>
      <name val="Arial"/>
      <family val="2"/>
      <charset val="238"/>
    </font>
    <font>
      <vertAlign val="subscript"/>
      <sz val="7.5"/>
      <color rgb="FF000000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vertAlign val="subscript"/>
      <sz val="7.5"/>
      <name val="Arial"/>
      <family val="2"/>
      <charset val="238"/>
    </font>
    <font>
      <vertAlign val="subscript"/>
      <sz val="7.5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</font>
    <font>
      <sz val="7.5"/>
      <color indexed="8"/>
      <name val="Arial"/>
      <family val="2"/>
      <charset val="238"/>
    </font>
    <font>
      <i/>
      <sz val="7.5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7.5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DCDCD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4" fontId="11" fillId="0" borderId="0"/>
    <xf numFmtId="0" fontId="14" fillId="0" borderId="0" applyNumberFormat="0" applyFill="0" applyBorder="0" applyAlignment="0" applyProtection="0"/>
  </cellStyleXfs>
  <cellXfs count="132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2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3" borderId="1" xfId="0" applyFont="1" applyFill="1" applyBorder="1" applyAlignment="1">
      <alignment vertical="center" wrapText="1"/>
    </xf>
    <xf numFmtId="10" fontId="0" fillId="0" borderId="0" xfId="0" applyNumberFormat="1"/>
    <xf numFmtId="165" fontId="12" fillId="0" borderId="5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vertical="center" wrapText="1"/>
    </xf>
    <xf numFmtId="0" fontId="12" fillId="0" borderId="5" xfId="0" applyFont="1" applyBorder="1" applyAlignment="1">
      <alignment horizontal="right" vertical="center"/>
    </xf>
    <xf numFmtId="165" fontId="12" fillId="0" borderId="2" xfId="0" applyNumberFormat="1" applyFont="1" applyBorder="1" applyAlignment="1">
      <alignment horizontal="right" vertical="center"/>
    </xf>
    <xf numFmtId="165" fontId="12" fillId="0" borderId="9" xfId="0" applyNumberFormat="1" applyFont="1" applyBorder="1" applyAlignment="1">
      <alignment horizontal="right" vertical="center"/>
    </xf>
    <xf numFmtId="165" fontId="12" fillId="0" borderId="1" xfId="0" applyNumberFormat="1" applyFont="1" applyBorder="1" applyAlignment="1">
      <alignment horizontal="right" vertical="center"/>
    </xf>
    <xf numFmtId="165" fontId="12" fillId="0" borderId="4" xfId="0" applyNumberFormat="1" applyFont="1" applyBorder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right" vertical="center"/>
    </xf>
    <xf numFmtId="164" fontId="0" fillId="0" borderId="0" xfId="0" applyNumberFormat="1"/>
    <xf numFmtId="0" fontId="12" fillId="4" borderId="3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vertical="center" wrapText="1"/>
    </xf>
    <xf numFmtId="0" fontId="12" fillId="4" borderId="10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0" fontId="0" fillId="5" borderId="0" xfId="0" applyFill="1"/>
    <xf numFmtId="0" fontId="15" fillId="5" borderId="0" xfId="0" applyFont="1" applyFill="1"/>
    <xf numFmtId="0" fontId="16" fillId="5" borderId="0" xfId="0" applyFont="1" applyFill="1"/>
    <xf numFmtId="0" fontId="17" fillId="5" borderId="0" xfId="0" applyFont="1" applyFill="1"/>
    <xf numFmtId="0" fontId="0" fillId="5" borderId="0" xfId="0" applyFill="1" applyAlignment="1">
      <alignment wrapText="1"/>
    </xf>
    <xf numFmtId="0" fontId="1" fillId="5" borderId="0" xfId="0" applyFont="1" applyFill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165" fontId="12" fillId="0" borderId="5" xfId="0" applyNumberFormat="1" applyFont="1" applyBorder="1" applyAlignment="1">
      <alignment horizontal="right" vertical="center" wrapText="1"/>
    </xf>
    <xf numFmtId="0" fontId="12" fillId="4" borderId="5" xfId="0" applyFont="1" applyFill="1" applyBorder="1" applyAlignment="1">
      <alignment vertical="center" wrapText="1"/>
    </xf>
    <xf numFmtId="0" fontId="13" fillId="4" borderId="5" xfId="0" applyFont="1" applyFill="1" applyBorder="1" applyAlignment="1">
      <alignment vertical="center" wrapText="1"/>
    </xf>
    <xf numFmtId="2" fontId="12" fillId="4" borderId="5" xfId="0" applyNumberFormat="1" applyFont="1" applyFill="1" applyBorder="1" applyAlignment="1">
      <alignment vertical="center" wrapText="1"/>
    </xf>
    <xf numFmtId="2" fontId="13" fillId="4" borderId="5" xfId="0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165" fontId="1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right" vertical="center" wrapText="1"/>
    </xf>
    <xf numFmtId="165" fontId="12" fillId="0" borderId="14" xfId="0" applyNumberFormat="1" applyFont="1" applyBorder="1" applyAlignment="1">
      <alignment horizontal="right" vertical="center"/>
    </xf>
    <xf numFmtId="165" fontId="5" fillId="0" borderId="5" xfId="0" applyNumberFormat="1" applyFont="1" applyBorder="1" applyAlignment="1">
      <alignment horizontal="right" vertical="center"/>
    </xf>
    <xf numFmtId="0" fontId="5" fillId="0" borderId="0" xfId="0" applyFont="1" applyAlignment="1">
      <alignment wrapText="1"/>
    </xf>
    <xf numFmtId="2" fontId="3" fillId="0" borderId="5" xfId="0" applyNumberFormat="1" applyFont="1" applyBorder="1" applyAlignment="1">
      <alignment horizontal="righ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4" fontId="5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6" fontId="18" fillId="0" borderId="4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right" vertical="center"/>
    </xf>
    <xf numFmtId="0" fontId="12" fillId="0" borderId="0" xfId="0" applyFont="1" applyAlignment="1">
      <alignment vertical="center" wrapText="1"/>
    </xf>
    <xf numFmtId="2" fontId="5" fillId="0" borderId="3" xfId="0" applyNumberFormat="1" applyFont="1" applyBorder="1" applyAlignment="1">
      <alignment vertical="center" wrapText="1"/>
    </xf>
    <xf numFmtId="2" fontId="5" fillId="0" borderId="5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0" fontId="1" fillId="5" borderId="0" xfId="0" applyFont="1" applyFill="1" applyAlignment="1">
      <alignment wrapText="1"/>
    </xf>
    <xf numFmtId="0" fontId="0" fillId="5" borderId="0" xfId="0" applyFill="1" applyAlignment="1">
      <alignment wrapText="1"/>
    </xf>
    <xf numFmtId="0" fontId="14" fillId="5" borderId="0" xfId="2" applyFill="1" applyBorder="1" applyAlignment="1">
      <alignment vertical="center"/>
    </xf>
    <xf numFmtId="0" fontId="14" fillId="5" borderId="0" xfId="2" applyFill="1" applyBorder="1" applyAlignment="1"/>
    <xf numFmtId="0" fontId="14" fillId="5" borderId="0" xfId="2" applyFill="1" applyBorder="1" applyAlignment="1">
      <alignment vertical="center" wrapText="1"/>
    </xf>
    <xf numFmtId="0" fontId="14" fillId="5" borderId="0" xfId="2" applyFill="1" applyBorder="1" applyAlignment="1">
      <alignment wrapText="1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/>
    <xf numFmtId="0" fontId="12" fillId="4" borderId="8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10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/>
    <xf numFmtId="0" fontId="4" fillId="0" borderId="12" xfId="0" applyFont="1" applyBorder="1" applyAlignment="1">
      <alignment vertical="center" wrapText="1"/>
    </xf>
    <xf numFmtId="0" fontId="0" fillId="0" borderId="12" xfId="0" applyBorder="1" applyAlignment="1">
      <alignment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3" fillId="0" borderId="13" xfId="0" applyFont="1" applyBorder="1" applyAlignment="1">
      <alignment wrapText="1"/>
    </xf>
    <xf numFmtId="0" fontId="5" fillId="0" borderId="0" xfId="0" applyFont="1" applyAlignment="1">
      <alignment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2" fillId="0" borderId="0" xfId="0" applyFont="1" applyAlignment="1">
      <alignment vertical="center" wrapText="1"/>
    </xf>
    <xf numFmtId="2" fontId="5" fillId="3" borderId="6" xfId="0" applyNumberFormat="1" applyFont="1" applyFill="1" applyBorder="1" applyAlignment="1">
      <alignment horizontal="center" vertical="center" wrapText="1"/>
    </xf>
    <xf numFmtId="2" fontId="5" fillId="3" borderId="7" xfId="0" applyNumberFormat="1" applyFont="1" applyFill="1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0" fillId="0" borderId="13" xfId="0" applyBorder="1" applyAlignment="1">
      <alignment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0" fillId="0" borderId="4" xfId="0" applyBorder="1"/>
  </cellXfs>
  <cellStyles count="3">
    <cellStyle name="Hypertextový odkaz" xfId="2" builtinId="8"/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CDCDCD"/>
      <color rgb="FFCDFACD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171450</xdr:rowOff>
    </xdr:from>
    <xdr:to>
      <xdr:col>14</xdr:col>
      <xdr:colOff>361949</xdr:colOff>
      <xdr:row>24</xdr:row>
      <xdr:rowOff>24161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FE0E406-BE5C-7142-A015-80C9485A83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1450"/>
          <a:ext cx="8896349" cy="44247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171450</xdr:rowOff>
    </xdr:from>
    <xdr:to>
      <xdr:col>14</xdr:col>
      <xdr:colOff>290542</xdr:colOff>
      <xdr:row>24</xdr:row>
      <xdr:rowOff>19050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520C0E4F-214B-0567-B09B-DC3D951E60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1450"/>
          <a:ext cx="8824942" cy="4419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171449</xdr:rowOff>
    </xdr:from>
    <xdr:to>
      <xdr:col>14</xdr:col>
      <xdr:colOff>337180</xdr:colOff>
      <xdr:row>24</xdr:row>
      <xdr:rowOff>9524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E9C8E0A-86DB-065B-058C-EF51695237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1449"/>
          <a:ext cx="8871580" cy="44100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13</xdr:col>
      <xdr:colOff>513173</xdr:colOff>
      <xdr:row>24</xdr:row>
      <xdr:rowOff>28575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2600A6C-0B65-4478-343C-980F6F6B7E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8437973" cy="44100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13</xdr:col>
      <xdr:colOff>476724</xdr:colOff>
      <xdr:row>24</xdr:row>
      <xdr:rowOff>9525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97ABD53-C08C-A73C-2B55-A86778B7F2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8401524" cy="43910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190499</xdr:rowOff>
    </xdr:from>
    <xdr:to>
      <xdr:col>18</xdr:col>
      <xdr:colOff>495980</xdr:colOff>
      <xdr:row>28</xdr:row>
      <xdr:rowOff>28574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79A5221-A010-BB3A-F0F8-0491CC6ADC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499"/>
          <a:ext cx="11468780" cy="51720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190499</xdr:rowOff>
    </xdr:from>
    <xdr:to>
      <xdr:col>18</xdr:col>
      <xdr:colOff>466056</xdr:colOff>
      <xdr:row>28</xdr:row>
      <xdr:rowOff>9524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481DEA0-F7F5-0AA3-5975-B1C211C7F0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499"/>
          <a:ext cx="11438856" cy="51530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190499</xdr:rowOff>
    </xdr:from>
    <xdr:to>
      <xdr:col>18</xdr:col>
      <xdr:colOff>453738</xdr:colOff>
      <xdr:row>28</xdr:row>
      <xdr:rowOff>9524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83EA65F-D5C0-C43A-00D3-9AC085BD02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499"/>
          <a:ext cx="11426538" cy="515302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18</xdr:col>
      <xdr:colOff>473990</xdr:colOff>
      <xdr:row>28</xdr:row>
      <xdr:rowOff>19050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874C8A8-A56F-8B5C-89D7-F050E0CE60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1446790" cy="5162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BC0FC-57A4-412A-B2A1-83F3F1E00F11}">
  <dimension ref="A2:S26"/>
  <sheetViews>
    <sheetView tabSelected="1" workbookViewId="0">
      <selection activeCell="D1" sqref="D1"/>
    </sheetView>
  </sheetViews>
  <sheetFormatPr defaultColWidth="8.85546875" defaultRowHeight="15" x14ac:dyDescent="0.25"/>
  <cols>
    <col min="1" max="16384" width="8.85546875" style="32"/>
  </cols>
  <sheetData>
    <row r="2" spans="1:17" ht="20.25" x14ac:dyDescent="0.3">
      <c r="A2" s="33" t="s">
        <v>78</v>
      </c>
    </row>
    <row r="4" spans="1:17" ht="18" x14ac:dyDescent="0.25">
      <c r="A4" s="34" t="s">
        <v>80</v>
      </c>
    </row>
    <row r="5" spans="1:17" ht="18" x14ac:dyDescent="0.25">
      <c r="A5" s="34"/>
    </row>
    <row r="6" spans="1:17" ht="15.75" x14ac:dyDescent="0.25">
      <c r="A6" s="35" t="s">
        <v>79</v>
      </c>
    </row>
    <row r="7" spans="1:17" x14ac:dyDescent="0.25">
      <c r="A7" s="75" t="s">
        <v>81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</row>
    <row r="8" spans="1:17" x14ac:dyDescent="0.25">
      <c r="A8" s="77" t="s">
        <v>124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36"/>
    </row>
    <row r="9" spans="1:17" x14ac:dyDescent="0.25">
      <c r="A9" s="77" t="s">
        <v>125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36"/>
    </row>
    <row r="10" spans="1:17" x14ac:dyDescent="0.25">
      <c r="A10" s="77" t="s">
        <v>126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36"/>
    </row>
    <row r="11" spans="1:17" x14ac:dyDescent="0.25">
      <c r="A11" s="77" t="s">
        <v>107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36"/>
    </row>
    <row r="12" spans="1:17" x14ac:dyDescent="0.25">
      <c r="A12" s="77" t="s">
        <v>108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36"/>
    </row>
    <row r="13" spans="1:17" x14ac:dyDescent="0.25">
      <c r="A13" s="77" t="s">
        <v>109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36"/>
    </row>
    <row r="14" spans="1:17" x14ac:dyDescent="0.25">
      <c r="A14" s="77" t="s">
        <v>127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36"/>
    </row>
    <row r="15" spans="1:17" x14ac:dyDescent="0.25">
      <c r="A15" s="77" t="s">
        <v>110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36"/>
    </row>
    <row r="16" spans="1:17" x14ac:dyDescent="0.25">
      <c r="A16" s="77" t="s">
        <v>112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36"/>
    </row>
    <row r="17" spans="1:19" x14ac:dyDescent="0.25">
      <c r="A17" s="77" t="s">
        <v>113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36"/>
    </row>
    <row r="18" spans="1:19" x14ac:dyDescent="0.25">
      <c r="A18" s="77" t="s">
        <v>114</v>
      </c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36"/>
    </row>
    <row r="19" spans="1:19" x14ac:dyDescent="0.25">
      <c r="A19" s="77" t="s">
        <v>115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36"/>
    </row>
    <row r="20" spans="1:19" x14ac:dyDescent="0.25">
      <c r="A20" s="77" t="s">
        <v>128</v>
      </c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36"/>
    </row>
    <row r="21" spans="1:19" x14ac:dyDescent="0.25">
      <c r="A21" s="77" t="s">
        <v>117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36"/>
    </row>
    <row r="22" spans="1:19" x14ac:dyDescent="0.25">
      <c r="A22" s="77" t="s">
        <v>129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36"/>
    </row>
    <row r="23" spans="1:19" x14ac:dyDescent="0.25">
      <c r="A23" s="37" t="s">
        <v>82</v>
      </c>
    </row>
    <row r="24" spans="1:19" x14ac:dyDescent="0.25">
      <c r="A24" s="79" t="s">
        <v>119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36"/>
      <c r="R24" s="36"/>
      <c r="S24" s="36"/>
    </row>
    <row r="25" spans="1:19" x14ac:dyDescent="0.25">
      <c r="A25" s="79" t="s">
        <v>90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</row>
    <row r="26" spans="1:19" x14ac:dyDescent="0.25">
      <c r="A26" s="79" t="s">
        <v>130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78"/>
      <c r="M26" s="78"/>
      <c r="N26" s="78"/>
      <c r="O26" s="78"/>
      <c r="P26" s="78"/>
    </row>
  </sheetData>
  <mergeCells count="19">
    <mergeCell ref="A24:P24"/>
    <mergeCell ref="A22:P22"/>
    <mergeCell ref="A21:P21"/>
    <mergeCell ref="A20:P20"/>
    <mergeCell ref="A26:P26"/>
    <mergeCell ref="A25:P25"/>
    <mergeCell ref="A7:Q7"/>
    <mergeCell ref="A19:P19"/>
    <mergeCell ref="A18:P18"/>
    <mergeCell ref="A17:P17"/>
    <mergeCell ref="A16:P16"/>
    <mergeCell ref="A15:P15"/>
    <mergeCell ref="A8:P8"/>
    <mergeCell ref="A14:P14"/>
    <mergeCell ref="A13:P13"/>
    <mergeCell ref="A12:P12"/>
    <mergeCell ref="A11:P11"/>
    <mergeCell ref="A10:P10"/>
    <mergeCell ref="A9:P9"/>
  </mergeCells>
  <hyperlinks>
    <hyperlink ref="A8:P8" location="'3.1.1_Tab.1'!A1" display="Tab. 3.1.1.1 Průměrné roční teploty a odchylky od dlouhodobého normálu, 1961–2019" xr:uid="{BCDCDE95-1BEA-454E-AF04-7682F74AA4DF}"/>
    <hyperlink ref="A9:P9" location="'3.1.1_Tab.2'!A1" display="Tab. 3.1.1.2 Průměrné měsíční teploty a odchylky od dlouhodobého normálu v r. 2019" xr:uid="{5D16669B-17CA-4E53-91CB-A6AE790946F5}"/>
    <hyperlink ref="A10:P10" location="'3.1.1_Tab.3'!A1" display="Tab. 3.1.1.3 Průměrné roční územní srážky a odchylky od dlouhodobého normálu, 1961–2019" xr:uid="{6AFDC781-2318-4C32-83F4-83A38ECE2E00}"/>
    <hyperlink ref="A11:P11" location="'3.1.1_Tab.4'!A1" display="Tab. 3.1.1.4 Průměrné měsíční územní srážky a odchylky od dlouhodobého normálu v r. 2019" xr:uid="{8CADFB9F-E2C7-45AD-A148-A26766BD83B8}"/>
    <hyperlink ref="A12:P12" location="'3.1.1_Tab.5'!A1" display="Tab. 3.1.1.5 Průměrný počet letních dní, tropických dní a tropických nocí ve srovnání s normálem 1981–2010, 1961–2019" xr:uid="{44D5D7AB-CF56-4F22-BC6D-31064A8EB0F4}"/>
    <hyperlink ref="A13:P13" location="'3.1.1_Tab.6'!A1" display="Tab. 3.1.1.6 Průměrný početledových, mrazových dní a arktických dní a dní se silným mrazem pod –12 °C ve srovnání s normálem 1981–2010, 1961–2019" xr:uid="{2609A5FA-B13C-474B-930A-EC0BECE30DB9}"/>
    <hyperlink ref="A14:P14" location="'3.1.1_Obr.1'!A1" display="Obr. 3.1.1.1 Průměrná měsíční teplota vzduchu (územní teploty) ve srovnání s normálem 1981–2010 v r. 2019" xr:uid="{13CC0B73-46EE-4F3B-8BB7-176098405681}"/>
    <hyperlink ref="A15:P15" location="'3.1.1_Obr.2'!A1" display="Obr. 3.1.1.2 Měsíční srážkové úhrny (územní srážky) ve srovnání s dlouhodobým normálem 1981–2010 v r. 2019" xr:uid="{84CB4624-CA49-466B-A5F7-2099D3B9A6E1}"/>
    <hyperlink ref="A16:P16" location="'3.1.1_Obr.3'!A1" display="Obr. 3.1.1.3 Vývoj průměrné roční teploty vzduchu a ročních úhrnů srážek na území ČR ve srovnání s normálem 1981–2010, 1961–2019" xr:uid="{435524A1-C85F-4EBE-A78E-6B8FE58A383B}"/>
    <hyperlink ref="A17:P17" location="'3.1.1_Obr.4'!A1" display="Obr. 3.1.1.4 Průměrný počet letních a tropických dní ve srovnání s normálem 1981–2010, 1961–2019" xr:uid="{40178AF8-1BC2-475B-B507-60F7045ED42D}"/>
    <hyperlink ref="A18:P18" location="'3.1.1_Obr.5'!A1" display="Obr. 3.1.1.5 Průměrný počet ledových a mrazových dní ve srovnání s normálem 1981–2010, 1961–2019" xr:uid="{108D6CC0-8C65-4654-95A9-DFB9FF4EAACA}"/>
    <hyperlink ref="A19:P19" location="'3.1.1_Obr.6'!A1" display="Obr. 3.1.1.6 Průměrná roční teplota vzduchu v r. 2019 [°C]" xr:uid="{7EA4E243-7532-4402-A1A0-F12DE56C2B99}"/>
    <hyperlink ref="A20:P20" location="'3.1.1_Obr.7'!A1" display="Obr. 3.1.1.7 Odchylka průměrné roční teploty vzduchu od normálu 1981–2010 v r. 2019 [°C]" xr:uid="{8226E984-46D5-4003-A8AD-C04ACF662747}"/>
    <hyperlink ref="A21:P21" location="'3.1.1_Obr.8'!A1" display="Obr. 3.1.1.8 Roční úhrn srážek v r. 2019 [mm]" xr:uid="{5F19CFA5-D124-4BAE-BEDC-330FEBC83EFC}"/>
    <hyperlink ref="A22:P22" location="'3.1.1_Obr.9'!A1" display="Obr. 3.1.1.9 Úhrn srážek v procentech normálu 1981–2010 v r. 2019" xr:uid="{674FB274-ECF9-49B7-B37C-FBED35617F56}"/>
    <hyperlink ref="A24:P24" location="'3.1.2_Tab.1'!A1" display="Tab. 3.1.2.1 Emise oxidu uhličitého a dalších skleníkových plynů, 1990, 1995, 2005–2018" xr:uid="{D7BF8554-C40D-4FA8-BA1B-610100AB146C}"/>
    <hyperlink ref="A25:P25" location="'3.1.2_Tab.2'!A1" display="Tab. 3.1.2.2 Emise skleníkových plynů v sektorovém členění, 1990, 1995, 2005–2018" xr:uid="{E75B6E73-5470-4829-A705-CCF60A3CC58C}"/>
    <hyperlink ref="A26:P26" location="'3.1.2_Tab.3'!A1" display="Tab. 3.1.2.3 Emise oxidu uhličitého zjištěné v provozovnách zapojených do systému emisního obchodování, 2005–2019" xr:uid="{2DFDA3C2-A13A-45C4-BA05-1D5B97B4703E}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5"/>
  <sheetViews>
    <sheetView workbookViewId="0"/>
  </sheetViews>
  <sheetFormatPr defaultRowHeight="15" x14ac:dyDescent="0.25"/>
  <sheetData>
    <row r="1" spans="1:1" x14ac:dyDescent="0.25">
      <c r="A1" s="1" t="s">
        <v>112</v>
      </c>
    </row>
    <row r="25" spans="1:1" x14ac:dyDescent="0.25">
      <c r="A25" s="2" t="s">
        <v>26</v>
      </c>
    </row>
  </sheetData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5"/>
  <sheetViews>
    <sheetView workbookViewId="0"/>
  </sheetViews>
  <sheetFormatPr defaultRowHeight="15" x14ac:dyDescent="0.25"/>
  <sheetData>
    <row r="1" spans="1:1" x14ac:dyDescent="0.25">
      <c r="A1" s="1" t="s">
        <v>113</v>
      </c>
    </row>
    <row r="25" spans="1:1" x14ac:dyDescent="0.25">
      <c r="A25" s="2" t="s">
        <v>26</v>
      </c>
    </row>
  </sheetData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5"/>
  <sheetViews>
    <sheetView workbookViewId="0">
      <selection activeCell="L1" sqref="L1"/>
    </sheetView>
  </sheetViews>
  <sheetFormatPr defaultRowHeight="15" x14ac:dyDescent="0.25"/>
  <sheetData>
    <row r="1" spans="1:1" x14ac:dyDescent="0.25">
      <c r="A1" s="1" t="s">
        <v>114</v>
      </c>
    </row>
    <row r="25" spans="1:1" x14ac:dyDescent="0.25">
      <c r="A25" s="2" t="s">
        <v>26</v>
      </c>
    </row>
  </sheetData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29"/>
  <sheetViews>
    <sheetView workbookViewId="0">
      <selection activeCell="J1" sqref="J1"/>
    </sheetView>
  </sheetViews>
  <sheetFormatPr defaultRowHeight="15" x14ac:dyDescent="0.25"/>
  <sheetData>
    <row r="1" spans="1:1" x14ac:dyDescent="0.25">
      <c r="A1" s="1" t="s">
        <v>115</v>
      </c>
    </row>
    <row r="29" spans="1:1" x14ac:dyDescent="0.25">
      <c r="A29" s="2" t="s">
        <v>26</v>
      </c>
    </row>
  </sheetData>
  <pageMargins left="0.7" right="0.7" top="0.78740157499999996" bottom="0.78740157499999996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29"/>
  <sheetViews>
    <sheetView workbookViewId="0">
      <selection activeCell="K1" sqref="K1"/>
    </sheetView>
  </sheetViews>
  <sheetFormatPr defaultRowHeight="15" x14ac:dyDescent="0.25"/>
  <sheetData>
    <row r="1" spans="1:1" x14ac:dyDescent="0.25">
      <c r="A1" s="1" t="s">
        <v>116</v>
      </c>
    </row>
    <row r="29" spans="1:1" x14ac:dyDescent="0.25">
      <c r="A29" s="2" t="s">
        <v>26</v>
      </c>
    </row>
  </sheetData>
  <pageMargins left="0.7" right="0.7" top="0.78740157499999996" bottom="0.78740157499999996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29"/>
  <sheetViews>
    <sheetView workbookViewId="0">
      <selection activeCell="F1" sqref="F1"/>
    </sheetView>
  </sheetViews>
  <sheetFormatPr defaultRowHeight="15" x14ac:dyDescent="0.25"/>
  <sheetData>
    <row r="1" spans="1:1" x14ac:dyDescent="0.25">
      <c r="A1" s="1" t="s">
        <v>117</v>
      </c>
    </row>
    <row r="29" spans="1:1" x14ac:dyDescent="0.25">
      <c r="A29" s="2" t="s">
        <v>33</v>
      </c>
    </row>
  </sheetData>
  <pageMargins left="0.7" right="0.7" top="0.78740157499999996" bottom="0.78740157499999996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29"/>
  <sheetViews>
    <sheetView workbookViewId="0"/>
  </sheetViews>
  <sheetFormatPr defaultRowHeight="15" x14ac:dyDescent="0.25"/>
  <sheetData>
    <row r="1" spans="1:1" x14ac:dyDescent="0.25">
      <c r="A1" s="1" t="s">
        <v>118</v>
      </c>
    </row>
    <row r="29" spans="1:1" x14ac:dyDescent="0.25">
      <c r="A29" s="2" t="s">
        <v>26</v>
      </c>
    </row>
  </sheetData>
  <pageMargins left="0.7" right="0.7" top="0.78740157499999996" bottom="0.78740157499999996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I26"/>
  <sheetViews>
    <sheetView workbookViewId="0">
      <selection sqref="A1:AH1"/>
    </sheetView>
  </sheetViews>
  <sheetFormatPr defaultRowHeight="15" x14ac:dyDescent="0.25"/>
  <cols>
    <col min="1" max="1" width="27.140625" style="11" customWidth="1"/>
  </cols>
  <sheetData>
    <row r="1" spans="1:35" ht="15.75" thickBot="1" x14ac:dyDescent="0.3">
      <c r="A1" s="110" t="s">
        <v>119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</row>
    <row r="2" spans="1:35" ht="15.75" thickBot="1" x14ac:dyDescent="0.3">
      <c r="A2" s="112" t="s">
        <v>34</v>
      </c>
      <c r="B2" s="3">
        <v>1990</v>
      </c>
      <c r="C2" s="3">
        <v>1991</v>
      </c>
      <c r="D2" s="3">
        <v>1992</v>
      </c>
      <c r="E2" s="3">
        <v>1993</v>
      </c>
      <c r="F2" s="3">
        <v>1994</v>
      </c>
      <c r="G2" s="3">
        <v>1995</v>
      </c>
      <c r="H2" s="3">
        <v>1996</v>
      </c>
      <c r="I2" s="3">
        <v>1997</v>
      </c>
      <c r="J2" s="3">
        <v>1998</v>
      </c>
      <c r="K2" s="3">
        <v>1999</v>
      </c>
      <c r="L2" s="3">
        <v>2000</v>
      </c>
      <c r="M2" s="3">
        <v>2001</v>
      </c>
      <c r="N2" s="3">
        <v>2002</v>
      </c>
      <c r="O2" s="3">
        <v>2003</v>
      </c>
      <c r="P2" s="3">
        <v>2004</v>
      </c>
      <c r="Q2" s="3">
        <v>2005</v>
      </c>
      <c r="R2" s="3">
        <v>2006</v>
      </c>
      <c r="S2" s="3">
        <v>2007</v>
      </c>
      <c r="T2" s="3">
        <v>2008</v>
      </c>
      <c r="U2" s="4">
        <v>2009</v>
      </c>
      <c r="V2" s="4">
        <v>2010</v>
      </c>
      <c r="W2" s="4">
        <v>2011</v>
      </c>
      <c r="X2" s="4">
        <v>2012</v>
      </c>
      <c r="Y2" s="4">
        <v>2013</v>
      </c>
      <c r="Z2" s="4">
        <v>2014</v>
      </c>
      <c r="AA2" s="4">
        <v>2015</v>
      </c>
      <c r="AB2" s="4">
        <v>2016</v>
      </c>
      <c r="AC2" s="4">
        <v>2017</v>
      </c>
      <c r="AD2" s="4">
        <v>2018</v>
      </c>
      <c r="AE2" s="4">
        <v>2019</v>
      </c>
      <c r="AF2" s="4">
        <v>2020</v>
      </c>
      <c r="AG2" s="4">
        <v>2021</v>
      </c>
      <c r="AH2" s="4" t="s">
        <v>122</v>
      </c>
    </row>
    <row r="3" spans="1:35" ht="15.75" thickBot="1" x14ac:dyDescent="0.3">
      <c r="A3" s="113"/>
      <c r="B3" s="117" t="s">
        <v>35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9"/>
      <c r="AA3" s="119"/>
      <c r="AB3" s="119"/>
      <c r="AC3" s="119"/>
      <c r="AD3" s="119"/>
      <c r="AE3" s="119"/>
      <c r="AF3" s="119"/>
      <c r="AG3" s="120"/>
      <c r="AH3" s="5" t="s">
        <v>36</v>
      </c>
    </row>
    <row r="4" spans="1:35" ht="15.75" thickBot="1" x14ac:dyDescent="0.3">
      <c r="A4" s="6" t="s">
        <v>37</v>
      </c>
      <c r="B4" s="62">
        <v>155.56854388412228</v>
      </c>
      <c r="C4" s="63">
        <v>138.8762471212514</v>
      </c>
      <c r="D4" s="63">
        <v>135.5590920026288</v>
      </c>
      <c r="E4" s="63">
        <v>129.34637839133995</v>
      </c>
      <c r="F4" s="63">
        <v>123.19338689039017</v>
      </c>
      <c r="G4" s="64">
        <v>121.86286050286641</v>
      </c>
      <c r="H4" s="64">
        <v>125.50475040338377</v>
      </c>
      <c r="I4" s="64">
        <v>122.36247227840366</v>
      </c>
      <c r="J4" s="64">
        <v>117.3625277272442</v>
      </c>
      <c r="K4" s="64">
        <v>108.20338228931304</v>
      </c>
      <c r="L4" s="64">
        <v>117.99264380192272</v>
      </c>
      <c r="M4" s="64">
        <v>117.90746831045929</v>
      </c>
      <c r="N4" s="64">
        <v>114.95900852481877</v>
      </c>
      <c r="O4" s="64">
        <v>119.14861426137021</v>
      </c>
      <c r="P4" s="64">
        <v>120.05411863294798</v>
      </c>
      <c r="Q4" s="64">
        <v>117.34281650411955</v>
      </c>
      <c r="R4" s="64">
        <v>119.36772073651815</v>
      </c>
      <c r="S4" s="64">
        <v>121.74039488315147</v>
      </c>
      <c r="T4" s="64">
        <v>115.00091006515085</v>
      </c>
      <c r="U4" s="64">
        <v>107.1208381619782</v>
      </c>
      <c r="V4" s="64">
        <v>110.2382124066329</v>
      </c>
      <c r="W4" s="64">
        <v>107.63545882366842</v>
      </c>
      <c r="X4" s="64">
        <v>103.55254193867509</v>
      </c>
      <c r="Y4" s="64">
        <v>99.605582533369756</v>
      </c>
      <c r="Z4" s="64">
        <v>97.169162834621076</v>
      </c>
      <c r="AA4" s="64">
        <v>98.001717297952879</v>
      </c>
      <c r="AB4" s="68">
        <v>100.54945416222013</v>
      </c>
      <c r="AC4" s="64">
        <v>103.2509132098683</v>
      </c>
      <c r="AD4" s="64">
        <v>107.31987941394327</v>
      </c>
      <c r="AE4" s="64">
        <v>108.76051946385962</v>
      </c>
      <c r="AF4" s="64">
        <v>102.91174296665335</v>
      </c>
      <c r="AG4" s="64">
        <v>105.00732363865468</v>
      </c>
      <c r="AH4" s="65">
        <f>(AG4/B4)-1</f>
        <v>-0.32500927875965036</v>
      </c>
      <c r="AI4" s="14"/>
    </row>
    <row r="5" spans="1:35" ht="15.75" thickBot="1" x14ac:dyDescent="0.3">
      <c r="A5" s="6" t="s">
        <v>38</v>
      </c>
      <c r="B5" s="66">
        <v>164.25043601100492</v>
      </c>
      <c r="C5" s="67">
        <v>148.88327337425605</v>
      </c>
      <c r="D5" s="67">
        <v>145.7057992919043</v>
      </c>
      <c r="E5" s="67">
        <v>140.12403657506081</v>
      </c>
      <c r="F5" s="67">
        <v>132.66803566543589</v>
      </c>
      <c r="G5" s="67">
        <v>131.62222335803335</v>
      </c>
      <c r="H5" s="67">
        <v>135.01867176488551</v>
      </c>
      <c r="I5" s="67">
        <v>130.94162050421127</v>
      </c>
      <c r="J5" s="67">
        <v>125.6088183846318</v>
      </c>
      <c r="K5" s="67">
        <v>116.6718913500746</v>
      </c>
      <c r="L5" s="67">
        <v>127.23598712280797</v>
      </c>
      <c r="M5" s="67">
        <v>127.14436936736222</v>
      </c>
      <c r="N5" s="67">
        <v>123.96996335859939</v>
      </c>
      <c r="O5" s="67">
        <v>127.57169672197143</v>
      </c>
      <c r="P5" s="67">
        <v>128.29162778162441</v>
      </c>
      <c r="Q5" s="67">
        <v>125.69073660418243</v>
      </c>
      <c r="R5" s="67">
        <v>126.55514104082656</v>
      </c>
      <c r="S5" s="67">
        <v>128.38208761628002</v>
      </c>
      <c r="T5" s="67">
        <v>122.95100083398142</v>
      </c>
      <c r="U5" s="67">
        <v>114.99901150045517</v>
      </c>
      <c r="V5" s="67">
        <v>117.49070909773852</v>
      </c>
      <c r="W5" s="67">
        <v>115.20199217065932</v>
      </c>
      <c r="X5" s="67">
        <v>111.29844340606519</v>
      </c>
      <c r="Y5" s="67">
        <v>106.73269564148633</v>
      </c>
      <c r="Z5" s="67">
        <v>104.25619849502061</v>
      </c>
      <c r="AA5" s="67">
        <v>105.02227162820378</v>
      </c>
      <c r="AB5" s="69">
        <v>106.68087073017716</v>
      </c>
      <c r="AC5" s="67">
        <v>107.77657056677552</v>
      </c>
      <c r="AD5" s="67">
        <v>106.35838554482915</v>
      </c>
      <c r="AE5" s="67">
        <v>101.03268631678067</v>
      </c>
      <c r="AF5" s="67">
        <v>91.697363430308741</v>
      </c>
      <c r="AG5" s="67">
        <v>96.665225326653186</v>
      </c>
      <c r="AH5" s="65">
        <f t="shared" ref="AH5:AH12" si="0">(AG5/B5)-1</f>
        <v>-0.41147659833197314</v>
      </c>
      <c r="AI5" s="14"/>
    </row>
    <row r="6" spans="1:35" ht="15.75" thickBot="1" x14ac:dyDescent="0.3">
      <c r="A6" s="6" t="s">
        <v>84</v>
      </c>
      <c r="B6" s="66">
        <v>-8.6818921268826443</v>
      </c>
      <c r="C6" s="67">
        <v>-10.007026253004653</v>
      </c>
      <c r="D6" s="67">
        <v>-10.146707289275497</v>
      </c>
      <c r="E6" s="67">
        <v>-10.77765818372086</v>
      </c>
      <c r="F6" s="67">
        <v>-9.474648775045722</v>
      </c>
      <c r="G6" s="67">
        <v>-9.7593628551669411</v>
      </c>
      <c r="H6" s="67">
        <v>-9.5139213615017439</v>
      </c>
      <c r="I6" s="67">
        <v>-8.5791482258076144</v>
      </c>
      <c r="J6" s="67">
        <v>-8.246290657387604</v>
      </c>
      <c r="K6" s="67">
        <v>-8.4685090607615621</v>
      </c>
      <c r="L6" s="67">
        <v>-9.2433433208852449</v>
      </c>
      <c r="M6" s="67">
        <v>-9.2369010569029228</v>
      </c>
      <c r="N6" s="67">
        <v>-9.010954833780616</v>
      </c>
      <c r="O6" s="67">
        <v>-8.423082460601222</v>
      </c>
      <c r="P6" s="67">
        <v>-8.2375091486764376</v>
      </c>
      <c r="Q6" s="67">
        <v>-8.3479201000628791</v>
      </c>
      <c r="R6" s="67">
        <v>-7.1874203043084037</v>
      </c>
      <c r="S6" s="67">
        <v>-6.6416927331285507</v>
      </c>
      <c r="T6" s="67">
        <v>-7.9500907688305773</v>
      </c>
      <c r="U6" s="67">
        <v>-7.8781733384769694</v>
      </c>
      <c r="V6" s="67">
        <v>-7.2524966911056197</v>
      </c>
      <c r="W6" s="67">
        <v>-7.5665333469909086</v>
      </c>
      <c r="X6" s="67">
        <v>-7.7459014673900981</v>
      </c>
      <c r="Y6" s="67">
        <v>-7.1271131081165748</v>
      </c>
      <c r="Z6" s="67">
        <v>-7.0870356603995361</v>
      </c>
      <c r="AA6" s="67">
        <v>-7.0205543302509028</v>
      </c>
      <c r="AB6" s="69">
        <v>-6.1314165679570323</v>
      </c>
      <c r="AC6" s="67">
        <v>-4.5256573569072174</v>
      </c>
      <c r="AD6" s="67">
        <v>0.96149386911412194</v>
      </c>
      <c r="AE6" s="67">
        <v>7.7278331470789539</v>
      </c>
      <c r="AF6" s="67">
        <v>11.214379536344609</v>
      </c>
      <c r="AG6" s="67">
        <v>8.3420983120014967</v>
      </c>
      <c r="AH6" s="65">
        <f t="shared" si="0"/>
        <v>-1.9608617787556921</v>
      </c>
      <c r="AI6" s="14"/>
    </row>
    <row r="7" spans="1:35" ht="15.75" thickBot="1" x14ac:dyDescent="0.3">
      <c r="A7" s="6" t="s">
        <v>66</v>
      </c>
      <c r="B7" s="66">
        <v>26.870312581903558</v>
      </c>
      <c r="C7" s="67">
        <v>25.470940809002116</v>
      </c>
      <c r="D7" s="67">
        <v>23.519274429112812</v>
      </c>
      <c r="E7" s="67">
        <v>22.981253919743629</v>
      </c>
      <c r="F7" s="67">
        <v>21.570008763140859</v>
      </c>
      <c r="G7" s="67">
        <v>21.206365750044409</v>
      </c>
      <c r="H7" s="67">
        <v>21.217992351568881</v>
      </c>
      <c r="I7" s="67">
        <v>20.620172721264666</v>
      </c>
      <c r="J7" s="67">
        <v>19.708884487584829</v>
      </c>
      <c r="K7" s="67">
        <v>18.736518826469922</v>
      </c>
      <c r="L7" s="67">
        <v>17.660613884390827</v>
      </c>
      <c r="M7" s="67">
        <v>16.997679475842283</v>
      </c>
      <c r="N7" s="67">
        <v>16.637441735342872</v>
      </c>
      <c r="O7" s="67">
        <v>16.505877782230179</v>
      </c>
      <c r="P7" s="67">
        <v>15.955204164544975</v>
      </c>
      <c r="Q7" s="67">
        <v>16.587313881908717</v>
      </c>
      <c r="R7" s="67">
        <v>16.822598346171439</v>
      </c>
      <c r="S7" s="67">
        <v>16.281795899816636</v>
      </c>
      <c r="T7" s="67">
        <v>16.331963130111429</v>
      </c>
      <c r="U7" s="67">
        <v>15.5051324142288</v>
      </c>
      <c r="V7" s="67">
        <v>15.770658079764948</v>
      </c>
      <c r="W7" s="67">
        <v>15.673757193416893</v>
      </c>
      <c r="X7" s="67">
        <v>15.610993133189508</v>
      </c>
      <c r="Y7" s="67">
        <v>14.920315778017244</v>
      </c>
      <c r="Z7" s="67">
        <v>14.912891459109433</v>
      </c>
      <c r="AA7" s="67">
        <v>14.97220669772633</v>
      </c>
      <c r="AB7" s="69">
        <v>14.526355491995147</v>
      </c>
      <c r="AC7" s="67">
        <v>14.288094643033903</v>
      </c>
      <c r="AD7" s="67">
        <v>14.190410414388076</v>
      </c>
      <c r="AE7" s="67">
        <v>13.830187745349615</v>
      </c>
      <c r="AF7" s="67">
        <v>13.13157716826287</v>
      </c>
      <c r="AG7" s="67">
        <v>13.232721388586436</v>
      </c>
      <c r="AH7" s="65">
        <f t="shared" si="0"/>
        <v>-0.50753377549101075</v>
      </c>
      <c r="AI7" s="14"/>
    </row>
    <row r="8" spans="1:35" ht="15.75" thickBot="1" x14ac:dyDescent="0.3">
      <c r="A8" s="6" t="s">
        <v>67</v>
      </c>
      <c r="B8" s="66">
        <v>7.6638491032247407</v>
      </c>
      <c r="C8" s="67">
        <v>6.4908931600411472</v>
      </c>
      <c r="D8" s="67">
        <v>5.7988662453477744</v>
      </c>
      <c r="E8" s="67">
        <v>5.219596174420106</v>
      </c>
      <c r="F8" s="67">
        <v>5.1739567945774567</v>
      </c>
      <c r="G8" s="67">
        <v>5.4472034347344493</v>
      </c>
      <c r="H8" s="67">
        <v>5.2563332788213639</v>
      </c>
      <c r="I8" s="67">
        <v>5.2638546687385421</v>
      </c>
      <c r="J8" s="67">
        <v>5.1790409381819593</v>
      </c>
      <c r="K8" s="67">
        <v>4.99915982028475</v>
      </c>
      <c r="L8" s="67">
        <v>5.4021465117691374</v>
      </c>
      <c r="M8" s="67">
        <v>5.5855021145801036</v>
      </c>
      <c r="N8" s="67">
        <v>5.2019591710479833</v>
      </c>
      <c r="O8" s="67">
        <v>4.8118012856582721</v>
      </c>
      <c r="P8" s="67">
        <v>5.393342685827144</v>
      </c>
      <c r="Q8" s="67">
        <v>5.2701816933604304</v>
      </c>
      <c r="R8" s="67">
        <v>5.1750150986080188</v>
      </c>
      <c r="S8" s="67">
        <v>5.2325143258433124</v>
      </c>
      <c r="T8" s="67">
        <v>5.2612222132405648</v>
      </c>
      <c r="U8" s="67">
        <v>4.5135082149476373</v>
      </c>
      <c r="V8" s="67">
        <v>4.4359692677543281</v>
      </c>
      <c r="W8" s="67">
        <v>4.9909820325049212</v>
      </c>
      <c r="X8" s="67">
        <v>4.8985821562239709</v>
      </c>
      <c r="Y8" s="67">
        <v>4.6724910836119591</v>
      </c>
      <c r="Z8" s="67">
        <v>4.8158590994561541</v>
      </c>
      <c r="AA8" s="67">
        <v>5.173940933508673</v>
      </c>
      <c r="AB8" s="69">
        <v>5.3107021529741258</v>
      </c>
      <c r="AC8" s="67">
        <v>5.0906740470177452</v>
      </c>
      <c r="AD8" s="67">
        <v>4.8005377334540658</v>
      </c>
      <c r="AE8" s="67">
        <v>4.7411585032346935</v>
      </c>
      <c r="AF8" s="67">
        <v>4.492152888431038</v>
      </c>
      <c r="AG8" s="67">
        <v>4.6911761649427746</v>
      </c>
      <c r="AH8" s="65">
        <f t="shared" si="0"/>
        <v>-0.38788249849950018</v>
      </c>
      <c r="AI8" s="14"/>
    </row>
    <row r="9" spans="1:35" ht="15.75" thickBot="1" x14ac:dyDescent="0.3">
      <c r="A9" s="6" t="s">
        <v>68</v>
      </c>
      <c r="B9" s="66">
        <v>8.6825730723480002E-2</v>
      </c>
      <c r="C9" s="67">
        <v>8.6656721171005008E-2</v>
      </c>
      <c r="D9" s="67">
        <v>8.8029901544905004E-2</v>
      </c>
      <c r="E9" s="67">
        <v>8.9221638545235002E-2</v>
      </c>
      <c r="F9" s="67">
        <v>9.0353422255794999E-2</v>
      </c>
      <c r="G9" s="67">
        <v>0.17827698979384882</v>
      </c>
      <c r="H9" s="67">
        <v>0.31743826259696595</v>
      </c>
      <c r="I9" s="67">
        <v>0.48959499310677973</v>
      </c>
      <c r="J9" s="67">
        <v>0.62877607130270974</v>
      </c>
      <c r="K9" s="67">
        <v>0.73586187737840092</v>
      </c>
      <c r="L9" s="67">
        <v>0.91593080658346315</v>
      </c>
      <c r="M9" s="67">
        <v>1.1089453326068828</v>
      </c>
      <c r="N9" s="67">
        <v>1.238450805929999</v>
      </c>
      <c r="O9" s="67">
        <v>1.3689774395257264</v>
      </c>
      <c r="P9" s="67">
        <v>1.4642070437656729</v>
      </c>
      <c r="Q9" s="67">
        <v>1.4765853981205961</v>
      </c>
      <c r="R9" s="67">
        <v>1.72365316174271</v>
      </c>
      <c r="S9" s="67">
        <v>2.0677167006744823</v>
      </c>
      <c r="T9" s="67">
        <v>2.3310919207498579</v>
      </c>
      <c r="U9" s="67">
        <v>2.3550715369470674</v>
      </c>
      <c r="V9" s="67">
        <v>2.567876602205978</v>
      </c>
      <c r="W9" s="67">
        <v>2.7485348854939189</v>
      </c>
      <c r="X9" s="67">
        <v>2.8540563242235817</v>
      </c>
      <c r="Y9" s="67">
        <v>2.9716976332226825</v>
      </c>
      <c r="Z9" s="67">
        <v>3.1477528398323185</v>
      </c>
      <c r="AA9" s="67">
        <v>3.3944805726350267</v>
      </c>
      <c r="AB9" s="69">
        <v>3.6131714644681652</v>
      </c>
      <c r="AC9" s="67">
        <v>3.8234251986231489</v>
      </c>
      <c r="AD9" s="67">
        <v>3.8710565058639723</v>
      </c>
      <c r="AE9" s="67">
        <v>3.8974599801274583</v>
      </c>
      <c r="AF9" s="67">
        <v>3.8044290972307659</v>
      </c>
      <c r="AG9" s="67">
        <v>3.8084811258969076</v>
      </c>
      <c r="AH9" s="65">
        <f t="shared" si="0"/>
        <v>42.863507904425759</v>
      </c>
      <c r="AI9" s="14"/>
    </row>
    <row r="10" spans="1:35" ht="15.75" thickBot="1" x14ac:dyDescent="0.3">
      <c r="A10" s="6" t="s">
        <v>39</v>
      </c>
      <c r="B10" s="66">
        <v>190.18953129997408</v>
      </c>
      <c r="C10" s="67">
        <v>170.92473781146566</v>
      </c>
      <c r="D10" s="67">
        <v>164.96526257863431</v>
      </c>
      <c r="E10" s="67">
        <v>157.63645012404891</v>
      </c>
      <c r="F10" s="67">
        <v>150.02770587036429</v>
      </c>
      <c r="G10" s="67">
        <v>148.69470667743911</v>
      </c>
      <c r="H10" s="67">
        <v>152.29651429637099</v>
      </c>
      <c r="I10" s="67">
        <v>148.73609466151368</v>
      </c>
      <c r="J10" s="67">
        <v>142.87922922431369</v>
      </c>
      <c r="K10" s="67">
        <v>132.6749228134461</v>
      </c>
      <c r="L10" s="67">
        <v>141.97133500466614</v>
      </c>
      <c r="M10" s="67">
        <v>141.59959523348857</v>
      </c>
      <c r="N10" s="67">
        <v>138.03686023713962</v>
      </c>
      <c r="O10" s="67">
        <v>141.8352707687844</v>
      </c>
      <c r="P10" s="67">
        <v>142.86687252708577</v>
      </c>
      <c r="Q10" s="67">
        <v>140.6768974775093</v>
      </c>
      <c r="R10" s="67">
        <v>143.08898734304032</v>
      </c>
      <c r="S10" s="67">
        <v>145.32242180948592</v>
      </c>
      <c r="T10" s="67">
        <v>138.92518732925268</v>
      </c>
      <c r="U10" s="67">
        <v>129.49455032810172</v>
      </c>
      <c r="V10" s="67">
        <v>133.01271635635814</v>
      </c>
      <c r="W10" s="67">
        <v>131.04873293508416</v>
      </c>
      <c r="X10" s="67">
        <v>126.91617355231215</v>
      </c>
      <c r="Y10" s="67">
        <v>122.17008702822163</v>
      </c>
      <c r="Z10" s="67">
        <v>120.04566623301898</v>
      </c>
      <c r="AA10" s="67">
        <v>121.54234550182291</v>
      </c>
      <c r="AB10" s="69">
        <v>123.99968327165757</v>
      </c>
      <c r="AC10" s="67">
        <v>126.4531070985431</v>
      </c>
      <c r="AD10" s="67">
        <v>130.18188406764938</v>
      </c>
      <c r="AE10" s="67">
        <v>131.22932569257142</v>
      </c>
      <c r="AF10" s="67">
        <v>124.33990212057802</v>
      </c>
      <c r="AG10" s="67">
        <v>126.7397023180808</v>
      </c>
      <c r="AH10" s="65">
        <f t="shared" si="0"/>
        <v>-0.33361367762044603</v>
      </c>
      <c r="AI10" s="14"/>
    </row>
    <row r="11" spans="1:35" ht="15.75" thickBot="1" x14ac:dyDescent="0.3">
      <c r="A11" s="6" t="s">
        <v>51</v>
      </c>
      <c r="B11" s="66">
        <v>198.77527153182018</v>
      </c>
      <c r="C11" s="67">
        <v>180.85966542842945</v>
      </c>
      <c r="D11" s="67">
        <v>175.03484613820626</v>
      </c>
      <c r="E11" s="67">
        <v>168.32366868175905</v>
      </c>
      <c r="F11" s="67">
        <v>159.4106378902444</v>
      </c>
      <c r="G11" s="67">
        <v>158.37195051666743</v>
      </c>
      <c r="H11" s="67">
        <v>161.70965127607465</v>
      </c>
      <c r="I11" s="67">
        <v>157.20036765240513</v>
      </c>
      <c r="J11" s="67">
        <v>151.03459419537913</v>
      </c>
      <c r="K11" s="67">
        <v>141.06200751523212</v>
      </c>
      <c r="L11" s="67">
        <v>151.13920953375788</v>
      </c>
      <c r="M11" s="67">
        <v>150.76015266118273</v>
      </c>
      <c r="N11" s="67">
        <v>146.96574943071792</v>
      </c>
      <c r="O11" s="67">
        <v>150.15289248229618</v>
      </c>
      <c r="P11" s="67">
        <v>151.00998867173089</v>
      </c>
      <c r="Q11" s="67">
        <v>148.93498799480693</v>
      </c>
      <c r="R11" s="67">
        <v>150.16677315367755</v>
      </c>
      <c r="S11" s="67">
        <v>151.82989117681424</v>
      </c>
      <c r="T11" s="67">
        <v>146.76858643580621</v>
      </c>
      <c r="U11" s="67">
        <v>137.2802936613009</v>
      </c>
      <c r="V11" s="67">
        <v>140.16757176799138</v>
      </c>
      <c r="W11" s="67">
        <v>138.56800191286143</v>
      </c>
      <c r="X11" s="67">
        <v>134.61018177386407</v>
      </c>
      <c r="Y11" s="67">
        <v>129.25170674614262</v>
      </c>
      <c r="Z11" s="67">
        <v>127.08004139212115</v>
      </c>
      <c r="AA11" s="67">
        <v>128.50644901590096</v>
      </c>
      <c r="AB11" s="69">
        <v>130.10696598527312</v>
      </c>
      <c r="AC11" s="67">
        <v>130.95193561801887</v>
      </c>
      <c r="AD11" s="67">
        <v>129.18005513198543</v>
      </c>
      <c r="AE11" s="67">
        <v>123.4512605624349</v>
      </c>
      <c r="AF11" s="67">
        <v>113.07205225478219</v>
      </c>
      <c r="AG11" s="67">
        <v>118.38169060542549</v>
      </c>
      <c r="AH11" s="65">
        <f t="shared" si="0"/>
        <v>-0.40444457857790017</v>
      </c>
      <c r="AI11" s="14"/>
    </row>
    <row r="12" spans="1:35" ht="15.75" thickBot="1" x14ac:dyDescent="0.3">
      <c r="A12" s="6" t="s">
        <v>40</v>
      </c>
      <c r="B12" s="66">
        <v>0.67458457305730379</v>
      </c>
      <c r="C12" s="67">
        <v>0.4779671338761175</v>
      </c>
      <c r="D12" s="67">
        <v>0.54777956237155834</v>
      </c>
      <c r="E12" s="67">
        <v>0.44673420724063251</v>
      </c>
      <c r="F12" s="67">
        <v>0.5483795568610349</v>
      </c>
      <c r="G12" s="67">
        <v>0.58348574608791437</v>
      </c>
      <c r="H12" s="67">
        <v>0.42164782774866527</v>
      </c>
      <c r="I12" s="67">
        <v>0.39011436093444196</v>
      </c>
      <c r="J12" s="67">
        <v>0.3648278734773156</v>
      </c>
      <c r="K12" s="67">
        <v>0.42184701966582422</v>
      </c>
      <c r="L12" s="67">
        <v>0.49800588002611446</v>
      </c>
      <c r="M12" s="67">
        <v>0.50137872163743846</v>
      </c>
      <c r="N12" s="67">
        <v>0.51724513687912965</v>
      </c>
      <c r="O12" s="67">
        <v>0.62513676052262901</v>
      </c>
      <c r="P12" s="67">
        <v>0.89486581963137768</v>
      </c>
      <c r="Q12" s="67">
        <v>0.97737103601636988</v>
      </c>
      <c r="R12" s="67">
        <v>1.0313190710068236</v>
      </c>
      <c r="S12" s="67">
        <v>1.0598788513937361</v>
      </c>
      <c r="T12" s="67">
        <v>1.091611675190735</v>
      </c>
      <c r="U12" s="67">
        <v>1.044012392009509</v>
      </c>
      <c r="V12" s="67">
        <v>0.96150685408880587</v>
      </c>
      <c r="W12" s="67">
        <v>0.95198714103570514</v>
      </c>
      <c r="X12" s="67">
        <v>0.90121438849679536</v>
      </c>
      <c r="Y12" s="67">
        <v>0.8694814905082533</v>
      </c>
      <c r="Z12" s="67">
        <v>0.89804105288475644</v>
      </c>
      <c r="AA12" s="67">
        <v>0.90438763877941786</v>
      </c>
      <c r="AB12" s="69">
        <v>0.9710267437211817</v>
      </c>
      <c r="AC12" s="67">
        <v>1.0884385371535201</v>
      </c>
      <c r="AD12" s="67">
        <v>1.2566229206214037</v>
      </c>
      <c r="AE12" s="67">
        <v>1.2851825308344809</v>
      </c>
      <c r="AF12" s="67">
        <v>0.34906192355293381</v>
      </c>
      <c r="AG12" s="67">
        <v>0.37762153498789336</v>
      </c>
      <c r="AH12" s="65">
        <f t="shared" si="0"/>
        <v>-0.44021617144835656</v>
      </c>
      <c r="AI12" s="14"/>
    </row>
    <row r="13" spans="1:35" ht="15" customHeight="1" x14ac:dyDescent="0.25">
      <c r="A13" s="114" t="s">
        <v>41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</row>
    <row r="14" spans="1:35" ht="15" customHeight="1" x14ac:dyDescent="0.25">
      <c r="A14" s="108" t="s">
        <v>83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</row>
    <row r="15" spans="1:35" ht="15" customHeight="1" x14ac:dyDescent="0.25">
      <c r="A15" s="38" t="s">
        <v>89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</row>
    <row r="16" spans="1:35" ht="15" customHeight="1" x14ac:dyDescent="0.25">
      <c r="A16" s="108" t="s">
        <v>123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</row>
    <row r="17" spans="1:1" x14ac:dyDescent="0.25">
      <c r="A17"/>
    </row>
    <row r="18" spans="1:1" x14ac:dyDescent="0.25">
      <c r="A18"/>
    </row>
    <row r="19" spans="1:1" x14ac:dyDescent="0.25">
      <c r="A19"/>
    </row>
    <row r="20" spans="1:1" x14ac:dyDescent="0.25">
      <c r="A20"/>
    </row>
    <row r="21" spans="1:1" x14ac:dyDescent="0.25">
      <c r="A21"/>
    </row>
    <row r="22" spans="1:1" x14ac:dyDescent="0.25">
      <c r="A22"/>
    </row>
    <row r="23" spans="1:1" x14ac:dyDescent="0.25">
      <c r="A23"/>
    </row>
    <row r="24" spans="1:1" x14ac:dyDescent="0.25">
      <c r="A24"/>
    </row>
    <row r="25" spans="1:1" x14ac:dyDescent="0.25">
      <c r="A25"/>
    </row>
    <row r="26" spans="1:1" x14ac:dyDescent="0.25">
      <c r="A26"/>
    </row>
  </sheetData>
  <mergeCells count="6">
    <mergeCell ref="A16:W16"/>
    <mergeCell ref="A1:AH1"/>
    <mergeCell ref="A2:A3"/>
    <mergeCell ref="A13:AH13"/>
    <mergeCell ref="A14:AH14"/>
    <mergeCell ref="B3:AG3"/>
  </mergeCell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H18"/>
  <sheetViews>
    <sheetView workbookViewId="0">
      <selection activeCell="A16" sqref="A16"/>
    </sheetView>
  </sheetViews>
  <sheetFormatPr defaultRowHeight="15" x14ac:dyDescent="0.25"/>
  <cols>
    <col min="1" max="1" width="31.7109375" style="11" customWidth="1"/>
  </cols>
  <sheetData>
    <row r="1" spans="1:34" ht="15.75" thickBot="1" x14ac:dyDescent="0.3">
      <c r="A1" s="110" t="s">
        <v>90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</row>
    <row r="2" spans="1:34" ht="15.75" thickBot="1" x14ac:dyDescent="0.3">
      <c r="A2" s="112" t="s">
        <v>42</v>
      </c>
      <c r="B2" s="3">
        <v>1990</v>
      </c>
      <c r="C2" s="3">
        <v>1991</v>
      </c>
      <c r="D2" s="3">
        <v>1992</v>
      </c>
      <c r="E2" s="3">
        <v>1993</v>
      </c>
      <c r="F2" s="3">
        <v>1994</v>
      </c>
      <c r="G2" s="3">
        <v>1995</v>
      </c>
      <c r="H2" s="3">
        <v>1996</v>
      </c>
      <c r="I2" s="3">
        <v>1997</v>
      </c>
      <c r="J2" s="3">
        <v>1998</v>
      </c>
      <c r="K2" s="3">
        <v>1999</v>
      </c>
      <c r="L2" s="3">
        <v>2000</v>
      </c>
      <c r="M2" s="3">
        <v>2001</v>
      </c>
      <c r="N2" s="3">
        <v>2002</v>
      </c>
      <c r="O2" s="3">
        <v>2003</v>
      </c>
      <c r="P2" s="3">
        <v>2004</v>
      </c>
      <c r="Q2" s="3">
        <v>2005</v>
      </c>
      <c r="R2" s="3">
        <v>2006</v>
      </c>
      <c r="S2" s="3">
        <v>2007</v>
      </c>
      <c r="T2" s="3">
        <v>2008</v>
      </c>
      <c r="U2" s="4">
        <v>2009</v>
      </c>
      <c r="V2" s="4">
        <v>2010</v>
      </c>
      <c r="W2" s="4">
        <v>2011</v>
      </c>
      <c r="X2" s="4">
        <v>2012</v>
      </c>
      <c r="Y2" s="4">
        <v>2013</v>
      </c>
      <c r="Z2" s="4">
        <v>2014</v>
      </c>
      <c r="AA2" s="4">
        <v>2015</v>
      </c>
      <c r="AB2" s="4">
        <v>2016</v>
      </c>
      <c r="AC2" s="4">
        <v>2017</v>
      </c>
      <c r="AD2" s="4">
        <v>2018</v>
      </c>
      <c r="AE2" s="4">
        <v>2019</v>
      </c>
      <c r="AF2" s="4">
        <v>2020</v>
      </c>
      <c r="AG2" s="4">
        <v>2021</v>
      </c>
      <c r="AH2" s="4" t="s">
        <v>122</v>
      </c>
    </row>
    <row r="3" spans="1:34" ht="15.75" thickBot="1" x14ac:dyDescent="0.3">
      <c r="A3" s="113"/>
      <c r="B3" s="124" t="s">
        <v>43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6"/>
      <c r="AA3" s="126"/>
      <c r="AB3" s="126"/>
      <c r="AC3" s="126"/>
      <c r="AD3" s="119"/>
      <c r="AE3" s="119"/>
      <c r="AF3" s="119"/>
      <c r="AG3" s="120"/>
      <c r="AH3" s="7" t="s">
        <v>36</v>
      </c>
    </row>
    <row r="4" spans="1:34" ht="15.75" thickBot="1" x14ac:dyDescent="0.3">
      <c r="A4" s="6" t="s">
        <v>44</v>
      </c>
      <c r="B4" s="62">
        <v>163.20426117546737</v>
      </c>
      <c r="C4" s="63">
        <v>150.4648933412839</v>
      </c>
      <c r="D4" s="63">
        <v>145.72480977730501</v>
      </c>
      <c r="E4" s="63">
        <v>141.38776851443302</v>
      </c>
      <c r="F4" s="63">
        <v>132.04398145155173</v>
      </c>
      <c r="G4" s="64">
        <v>131.36956663469337</v>
      </c>
      <c r="H4" s="64">
        <v>134.17841927879286</v>
      </c>
      <c r="I4" s="64">
        <v>128.90225453248215</v>
      </c>
      <c r="J4" s="64">
        <v>122.82227554639024</v>
      </c>
      <c r="K4" s="64">
        <v>115.3947136724241</v>
      </c>
      <c r="L4" s="64">
        <v>123.74091097636155</v>
      </c>
      <c r="M4" s="64">
        <v>123.67345336770555</v>
      </c>
      <c r="N4" s="64">
        <v>120.40211630947637</v>
      </c>
      <c r="O4" s="64">
        <v>122.94365924398025</v>
      </c>
      <c r="P4" s="64">
        <v>122.61470457801583</v>
      </c>
      <c r="Q4" s="64">
        <v>121.84435153084846</v>
      </c>
      <c r="R4" s="64">
        <v>121.94577932939836</v>
      </c>
      <c r="S4" s="64">
        <v>122.75613077129303</v>
      </c>
      <c r="T4" s="64">
        <v>117.5280234086829</v>
      </c>
      <c r="U4" s="64">
        <v>111.39767765924812</v>
      </c>
      <c r="V4" s="64">
        <v>113.21832499766442</v>
      </c>
      <c r="W4" s="64">
        <v>110.72826123780155</v>
      </c>
      <c r="X4" s="64">
        <v>106.91640949122531</v>
      </c>
      <c r="Y4" s="64">
        <v>101.48357159818265</v>
      </c>
      <c r="Z4" s="64">
        <v>98.467150010099502</v>
      </c>
      <c r="AA4" s="64">
        <v>99.474442627504246</v>
      </c>
      <c r="AB4" s="64">
        <v>100.71869053838074</v>
      </c>
      <c r="AC4" s="64">
        <v>101.49595378299662</v>
      </c>
      <c r="AD4" s="64">
        <v>99.321775744212658</v>
      </c>
      <c r="AE4" s="64">
        <v>94.310668312206914</v>
      </c>
      <c r="AF4" s="64">
        <v>84.914692439850811</v>
      </c>
      <c r="AG4" s="64">
        <v>88.662033463137277</v>
      </c>
      <c r="AH4" s="65">
        <f>(AG4/B4)-1</f>
        <v>-0.45674192067930619</v>
      </c>
    </row>
    <row r="5" spans="1:34" ht="15.75" thickBot="1" x14ac:dyDescent="0.3">
      <c r="A5" s="6" t="s">
        <v>45</v>
      </c>
      <c r="B5" s="66">
        <v>138.11935871804184</v>
      </c>
      <c r="C5" s="67">
        <v>127.5366665717395</v>
      </c>
      <c r="D5" s="67">
        <v>123.35872831599239</v>
      </c>
      <c r="E5" s="67">
        <v>119.12295834221986</v>
      </c>
      <c r="F5" s="67">
        <v>109.54466356449252</v>
      </c>
      <c r="G5" s="67">
        <v>109.69499611359247</v>
      </c>
      <c r="H5" s="67">
        <v>112.25193400831105</v>
      </c>
      <c r="I5" s="67">
        <v>107.29944890384255</v>
      </c>
      <c r="J5" s="67">
        <v>100.42497920764124</v>
      </c>
      <c r="K5" s="67">
        <v>93.769509199778867</v>
      </c>
      <c r="L5" s="67">
        <v>102.95415978106834</v>
      </c>
      <c r="M5" s="67">
        <v>102.84158904783587</v>
      </c>
      <c r="N5" s="67">
        <v>99.383557212765822</v>
      </c>
      <c r="O5" s="67">
        <v>100.18329707039614</v>
      </c>
      <c r="P5" s="67">
        <v>99.451604995073879</v>
      </c>
      <c r="Q5" s="67">
        <v>96.853955339219212</v>
      </c>
      <c r="R5" s="67">
        <v>96.401267215743687</v>
      </c>
      <c r="S5" s="67">
        <v>96.795344548196866</v>
      </c>
      <c r="T5" s="67">
        <v>91.81801989158275</v>
      </c>
      <c r="U5" s="67">
        <v>87.210251972028544</v>
      </c>
      <c r="V5" s="67">
        <v>89.987400283879367</v>
      </c>
      <c r="W5" s="67">
        <v>87.71795727222856</v>
      </c>
      <c r="X5" s="67">
        <v>84.444524328494609</v>
      </c>
      <c r="Y5" s="67">
        <v>80.168781139784741</v>
      </c>
      <c r="Z5" s="67">
        <v>76.644345291589559</v>
      </c>
      <c r="AA5" s="67">
        <v>77.060995250938248</v>
      </c>
      <c r="AB5" s="67">
        <v>78.118774446049315</v>
      </c>
      <c r="AC5" s="67">
        <v>78.777639407219851</v>
      </c>
      <c r="AD5" s="67">
        <v>76.696927107986326</v>
      </c>
      <c r="AE5" s="67">
        <v>71.922470505284551</v>
      </c>
      <c r="AF5" s="67">
        <v>64.570621756320008</v>
      </c>
      <c r="AG5" s="67">
        <v>67.109475933126518</v>
      </c>
      <c r="AH5" s="65">
        <f t="shared" ref="AH5:AH13" si="0">(AG5/B5)-1</f>
        <v>-0.51411969650015221</v>
      </c>
    </row>
    <row r="6" spans="1:34" ht="15.75" thickBot="1" x14ac:dyDescent="0.3">
      <c r="A6" s="6" t="s">
        <v>69</v>
      </c>
      <c r="B6" s="66">
        <v>11.249604602280373</v>
      </c>
      <c r="C6" s="67">
        <v>10.190574667717311</v>
      </c>
      <c r="D6" s="67">
        <v>10.612608841414092</v>
      </c>
      <c r="E6" s="67">
        <v>10.173955604542572</v>
      </c>
      <c r="F6" s="67">
        <v>11.092812883285477</v>
      </c>
      <c r="G6" s="67">
        <v>10.410033749014266</v>
      </c>
      <c r="H6" s="67">
        <v>10.636203812925883</v>
      </c>
      <c r="I6" s="67">
        <v>10.616779380348396</v>
      </c>
      <c r="J6" s="67">
        <v>11.896513238907675</v>
      </c>
      <c r="K6" s="67">
        <v>12.124218392687888</v>
      </c>
      <c r="L6" s="67">
        <v>12.238287992503516</v>
      </c>
      <c r="M6" s="67">
        <v>13.021951595804499</v>
      </c>
      <c r="N6" s="67">
        <v>13.486707817951817</v>
      </c>
      <c r="O6" s="67">
        <v>15.367260618767988</v>
      </c>
      <c r="P6" s="67">
        <v>16.076826091762427</v>
      </c>
      <c r="Q6" s="67">
        <v>17.365327349395759</v>
      </c>
      <c r="R6" s="67">
        <v>17.660113278956079</v>
      </c>
      <c r="S6" s="67">
        <v>18.609513163186922</v>
      </c>
      <c r="T6" s="67">
        <v>18.473971363375625</v>
      </c>
      <c r="U6" s="67">
        <v>17.800902748461429</v>
      </c>
      <c r="V6" s="67">
        <v>16.794995196917359</v>
      </c>
      <c r="W6" s="67">
        <v>16.621817623582618</v>
      </c>
      <c r="X6" s="67">
        <v>16.333536404369937</v>
      </c>
      <c r="Y6" s="67">
        <v>16.205144084892009</v>
      </c>
      <c r="Z6" s="67">
        <v>16.720371490081529</v>
      </c>
      <c r="AA6" s="67">
        <v>17.480410173038287</v>
      </c>
      <c r="AB6" s="67">
        <v>18.158643491231615</v>
      </c>
      <c r="AC6" s="67">
        <v>18.65992897709679</v>
      </c>
      <c r="AD6" s="67">
        <v>18.848151833410441</v>
      </c>
      <c r="AE6" s="67">
        <v>19.018738832381896</v>
      </c>
      <c r="AF6" s="67">
        <v>17.721558410129074</v>
      </c>
      <c r="AG6" s="67">
        <v>18.937281795062521</v>
      </c>
      <c r="AH6" s="65">
        <f t="shared" si="0"/>
        <v>0.68337310195096124</v>
      </c>
    </row>
    <row r="7" spans="1:34" ht="15.75" thickBot="1" x14ac:dyDescent="0.3">
      <c r="A7" s="6" t="s">
        <v>46</v>
      </c>
      <c r="B7" s="66">
        <v>13.835297855145132</v>
      </c>
      <c r="C7" s="67">
        <v>12.737652101827093</v>
      </c>
      <c r="D7" s="67">
        <v>11.753472619898531</v>
      </c>
      <c r="E7" s="67">
        <v>12.090854567670599</v>
      </c>
      <c r="F7" s="67">
        <v>11.406505003773738</v>
      </c>
      <c r="G7" s="67">
        <v>11.264536772086636</v>
      </c>
      <c r="H7" s="67">
        <v>11.290281457555919</v>
      </c>
      <c r="I7" s="67">
        <v>10.986026248291214</v>
      </c>
      <c r="J7" s="67">
        <v>10.500783099841335</v>
      </c>
      <c r="K7" s="67">
        <v>9.5009860799573378</v>
      </c>
      <c r="L7" s="67">
        <v>8.5484632027896907</v>
      </c>
      <c r="M7" s="67">
        <v>7.8099127240651782</v>
      </c>
      <c r="N7" s="67">
        <v>7.5318512787587277</v>
      </c>
      <c r="O7" s="67">
        <v>7.3931015548161234</v>
      </c>
      <c r="P7" s="67">
        <v>7.0862734911795293</v>
      </c>
      <c r="Q7" s="67">
        <v>7.625068842233488</v>
      </c>
      <c r="R7" s="67">
        <v>7.8843988346986</v>
      </c>
      <c r="S7" s="67">
        <v>7.35127305990925</v>
      </c>
      <c r="T7" s="67">
        <v>7.2360321537245174</v>
      </c>
      <c r="U7" s="67">
        <v>6.3865229387581453</v>
      </c>
      <c r="V7" s="67">
        <v>6.435929516867704</v>
      </c>
      <c r="W7" s="67">
        <v>6.3884863419903679</v>
      </c>
      <c r="X7" s="67">
        <v>6.1383487583607588</v>
      </c>
      <c r="Y7" s="67">
        <v>5.1096463735058961</v>
      </c>
      <c r="Z7" s="67">
        <v>5.1024332284284037</v>
      </c>
      <c r="AA7" s="67">
        <v>4.9330372035277117</v>
      </c>
      <c r="AB7" s="67">
        <v>4.4412726010998105</v>
      </c>
      <c r="AC7" s="67">
        <v>4.0583853986799809</v>
      </c>
      <c r="AD7" s="67">
        <v>3.776696802815886</v>
      </c>
      <c r="AE7" s="67">
        <v>3.3694589745404593</v>
      </c>
      <c r="AF7" s="67">
        <v>2.6225122734017225</v>
      </c>
      <c r="AG7" s="67">
        <v>2.6152757349482356</v>
      </c>
      <c r="AH7" s="65">
        <f t="shared" si="0"/>
        <v>-0.81097076750135488</v>
      </c>
    </row>
    <row r="8" spans="1:34" ht="15.75" thickBot="1" x14ac:dyDescent="0.3">
      <c r="A8" s="6" t="s">
        <v>47</v>
      </c>
      <c r="B8" s="66">
        <v>17.115218462311173</v>
      </c>
      <c r="C8" s="67">
        <v>13.767974392838273</v>
      </c>
      <c r="D8" s="67">
        <v>14.522796126818948</v>
      </c>
      <c r="E8" s="67">
        <v>13.351208642395092</v>
      </c>
      <c r="F8" s="67">
        <v>14.606997143380731</v>
      </c>
      <c r="G8" s="67">
        <v>14.160512903007051</v>
      </c>
      <c r="H8" s="67">
        <v>14.955968979891912</v>
      </c>
      <c r="I8" s="67">
        <v>15.981642999571632</v>
      </c>
      <c r="J8" s="67">
        <v>16.137840169377096</v>
      </c>
      <c r="K8" s="67">
        <v>13.547353695784865</v>
      </c>
      <c r="L8" s="67">
        <v>15.13688951583689</v>
      </c>
      <c r="M8" s="67">
        <v>14.423896912755419</v>
      </c>
      <c r="N8" s="67">
        <v>14.193167809372058</v>
      </c>
      <c r="O8" s="67">
        <v>15.279974135280035</v>
      </c>
      <c r="P8" s="67">
        <v>16.238041305511732</v>
      </c>
      <c r="Q8" s="67">
        <v>14.91350706790683</v>
      </c>
      <c r="R8" s="67">
        <v>16.051336385782033</v>
      </c>
      <c r="S8" s="67">
        <v>16.782171051914013</v>
      </c>
      <c r="T8" s="67">
        <v>16.678581742285736</v>
      </c>
      <c r="U8" s="67">
        <v>14.033362084164841</v>
      </c>
      <c r="V8" s="67">
        <v>14.880077437943065</v>
      </c>
      <c r="W8" s="67">
        <v>15.217041758327385</v>
      </c>
      <c r="X8" s="67">
        <v>14.975349158577929</v>
      </c>
      <c r="Y8" s="67">
        <v>14.852001432491894</v>
      </c>
      <c r="Z8" s="67">
        <v>15.627436211016146</v>
      </c>
      <c r="AA8" s="67">
        <v>15.355429694558815</v>
      </c>
      <c r="AB8" s="67">
        <v>15.437812163342102</v>
      </c>
      <c r="AC8" s="67">
        <v>15.685002870572985</v>
      </c>
      <c r="AD8" s="67">
        <v>16.237986260924572</v>
      </c>
      <c r="AE8" s="67">
        <v>15.537880769257997</v>
      </c>
      <c r="AF8" s="67">
        <v>14.763800098657104</v>
      </c>
      <c r="AG8" s="67">
        <v>16.173006773764161</v>
      </c>
      <c r="AH8" s="65">
        <f t="shared" si="0"/>
        <v>-5.5051104993010913E-2</v>
      </c>
    </row>
    <row r="9" spans="1:34" ht="15.75" thickBot="1" x14ac:dyDescent="0.3">
      <c r="A9" s="6" t="s">
        <v>48</v>
      </c>
      <c r="B9" s="66">
        <v>15.136369441024456</v>
      </c>
      <c r="C9" s="67">
        <v>13.14394247644243</v>
      </c>
      <c r="D9" s="67">
        <v>11.318438118919019</v>
      </c>
      <c r="E9" s="67">
        <v>10.041844435262018</v>
      </c>
      <c r="F9" s="67">
        <v>9.0700661609951041</v>
      </c>
      <c r="G9" s="67">
        <v>9.1708042530921983</v>
      </c>
      <c r="H9" s="67">
        <v>8.8765029119994185</v>
      </c>
      <c r="I9" s="67">
        <v>8.5007471522281133</v>
      </c>
      <c r="J9" s="67">
        <v>8.1400397354363054</v>
      </c>
      <c r="K9" s="67">
        <v>8.1867332574179166</v>
      </c>
      <c r="L9" s="67">
        <v>8.281609308780439</v>
      </c>
      <c r="M9" s="67">
        <v>8.5447720517821431</v>
      </c>
      <c r="N9" s="67">
        <v>8.1397961785836586</v>
      </c>
      <c r="O9" s="67">
        <v>7.5503758114597153</v>
      </c>
      <c r="P9" s="67">
        <v>7.8418299147719281</v>
      </c>
      <c r="Q9" s="67">
        <v>7.8147575675056835</v>
      </c>
      <c r="R9" s="67">
        <v>7.7442469281192263</v>
      </c>
      <c r="S9" s="67">
        <v>7.9507278767303777</v>
      </c>
      <c r="T9" s="67">
        <v>8.0153596304824895</v>
      </c>
      <c r="U9" s="67">
        <v>7.1904872155612072</v>
      </c>
      <c r="V9" s="67">
        <v>7.1469239648799912</v>
      </c>
      <c r="W9" s="67">
        <v>7.6507452296560778</v>
      </c>
      <c r="X9" s="67">
        <v>7.5729049368562764</v>
      </c>
      <c r="Y9" s="67">
        <v>7.4845610084095968</v>
      </c>
      <c r="Z9" s="67">
        <v>7.5599387105938947</v>
      </c>
      <c r="AA9" s="67">
        <v>8.1644961583993947</v>
      </c>
      <c r="AB9" s="67">
        <v>8.4052192412816069</v>
      </c>
      <c r="AC9" s="67">
        <v>8.1914366072115889</v>
      </c>
      <c r="AD9" s="67">
        <v>7.9897895466005853</v>
      </c>
      <c r="AE9" s="67">
        <v>7.9334379299801583</v>
      </c>
      <c r="AF9" s="67">
        <v>7.7178349362307177</v>
      </c>
      <c r="AG9" s="67">
        <v>7.8445428901711205</v>
      </c>
      <c r="AH9" s="65">
        <f t="shared" si="0"/>
        <v>-0.48174210990715693</v>
      </c>
    </row>
    <row r="10" spans="1:34" ht="15.75" thickBot="1" x14ac:dyDescent="0.3">
      <c r="A10" s="6" t="s">
        <v>49</v>
      </c>
      <c r="B10" s="66">
        <v>-8.5857402318460991</v>
      </c>
      <c r="C10" s="67">
        <v>-9.934927616963801</v>
      </c>
      <c r="D10" s="67">
        <v>-10.069583559571937</v>
      </c>
      <c r="E10" s="67">
        <v>-10.68721855771012</v>
      </c>
      <c r="F10" s="67">
        <v>-9.3829320198801245</v>
      </c>
      <c r="G10" s="67">
        <v>-9.677243839228284</v>
      </c>
      <c r="H10" s="67">
        <v>-9.4131369797036513</v>
      </c>
      <c r="I10" s="67">
        <v>-8.464272990891482</v>
      </c>
      <c r="J10" s="67">
        <v>-8.1553649710654348</v>
      </c>
      <c r="K10" s="67">
        <v>-8.3870847017860228</v>
      </c>
      <c r="L10" s="67">
        <v>-9.1678745290917174</v>
      </c>
      <c r="M10" s="67">
        <v>-9.1605574276941724</v>
      </c>
      <c r="N10" s="67">
        <v>-8.9288891935783123</v>
      </c>
      <c r="O10" s="67">
        <v>-8.3176217135118051</v>
      </c>
      <c r="P10" s="67">
        <v>-8.1431161446451217</v>
      </c>
      <c r="Q10" s="67">
        <v>-8.2580905172976049</v>
      </c>
      <c r="R10" s="67">
        <v>-7.0777858106372324</v>
      </c>
      <c r="S10" s="67">
        <v>-6.5074693673283335</v>
      </c>
      <c r="T10" s="67">
        <v>-7.8433991065535134</v>
      </c>
      <c r="U10" s="67">
        <v>-7.7857433331991839</v>
      </c>
      <c r="V10" s="67">
        <v>-7.1548554116332364</v>
      </c>
      <c r="W10" s="67">
        <v>-7.5192689777772745</v>
      </c>
      <c r="X10" s="67">
        <v>-7.6940082215519325</v>
      </c>
      <c r="Y10" s="67">
        <v>-7.0816197179209679</v>
      </c>
      <c r="Z10" s="67">
        <v>-7.0343751591021721</v>
      </c>
      <c r="AA10" s="67">
        <v>-6.9641035140780359</v>
      </c>
      <c r="AB10" s="67">
        <v>-6.1072827136155379</v>
      </c>
      <c r="AC10" s="67">
        <v>-4.4988285194757847</v>
      </c>
      <c r="AD10" s="67">
        <v>1.0018289356639611</v>
      </c>
      <c r="AE10" s="67">
        <v>7.7780651301365031</v>
      </c>
      <c r="AF10" s="67">
        <v>11.267849865795835</v>
      </c>
      <c r="AG10" s="67">
        <v>8.3580117126553084</v>
      </c>
      <c r="AH10" s="65">
        <f t="shared" si="0"/>
        <v>-1.973475959784329</v>
      </c>
    </row>
    <row r="11" spans="1:34" ht="15.75" thickBot="1" x14ac:dyDescent="0.3">
      <c r="A11" s="6" t="s">
        <v>50</v>
      </c>
      <c r="B11" s="66">
        <v>3.3194224530172005</v>
      </c>
      <c r="C11" s="67">
        <v>3.4828552178648464</v>
      </c>
      <c r="D11" s="67">
        <v>3.468802115163252</v>
      </c>
      <c r="E11" s="67">
        <v>3.542847089668903</v>
      </c>
      <c r="F11" s="67">
        <v>3.6895931343168562</v>
      </c>
      <c r="G11" s="67">
        <v>3.6710667258747791</v>
      </c>
      <c r="H11" s="67">
        <v>3.6987601053904435</v>
      </c>
      <c r="I11" s="67">
        <v>3.8157229681232527</v>
      </c>
      <c r="J11" s="67">
        <v>3.9344387441754947</v>
      </c>
      <c r="K11" s="67">
        <v>3.9332068896052537</v>
      </c>
      <c r="L11" s="67">
        <v>3.9797997327790022</v>
      </c>
      <c r="M11" s="67">
        <v>4.1180303289396303</v>
      </c>
      <c r="N11" s="67">
        <v>4.2306691332858399</v>
      </c>
      <c r="O11" s="67">
        <v>4.378883291576205</v>
      </c>
      <c r="P11" s="67">
        <v>4.3154128734313977</v>
      </c>
      <c r="Q11" s="67">
        <v>4.362371828545947</v>
      </c>
      <c r="R11" s="67">
        <v>4.4254105103779322</v>
      </c>
      <c r="S11" s="67">
        <v>4.340861476876821</v>
      </c>
      <c r="T11" s="67">
        <v>4.5466216543550813</v>
      </c>
      <c r="U11" s="67">
        <v>4.6587667023267363</v>
      </c>
      <c r="V11" s="67">
        <v>4.9222453675038986</v>
      </c>
      <c r="W11" s="67">
        <v>4.9719536870764101</v>
      </c>
      <c r="X11" s="67">
        <v>5.1455181872045666</v>
      </c>
      <c r="Y11" s="67">
        <v>5.4315727070584661</v>
      </c>
      <c r="Z11" s="67">
        <v>5.4255164604116208</v>
      </c>
      <c r="AA11" s="67">
        <v>5.5120805354384945</v>
      </c>
      <c r="AB11" s="67">
        <v>5.5452440422686538</v>
      </c>
      <c r="AC11" s="67">
        <v>5.5795423572376821</v>
      </c>
      <c r="AD11" s="67">
        <v>5.6305035802476064</v>
      </c>
      <c r="AE11" s="67">
        <v>5.6692735509898213</v>
      </c>
      <c r="AF11" s="67">
        <v>5.6757247800435504</v>
      </c>
      <c r="AG11" s="67">
        <v>5.7021074783529277</v>
      </c>
      <c r="AH11" s="65">
        <f t="shared" si="0"/>
        <v>0.71780108107962493</v>
      </c>
    </row>
    <row r="12" spans="1:34" ht="15.75" thickBot="1" x14ac:dyDescent="0.3">
      <c r="A12" s="6" t="s">
        <v>39</v>
      </c>
      <c r="B12" s="66">
        <v>190.18953129997408</v>
      </c>
      <c r="C12" s="67">
        <v>170.92473781146566</v>
      </c>
      <c r="D12" s="67">
        <v>164.96526257863431</v>
      </c>
      <c r="E12" s="67">
        <v>157.63645012404893</v>
      </c>
      <c r="F12" s="67">
        <v>150.02770587036426</v>
      </c>
      <c r="G12" s="67">
        <v>148.69470667743911</v>
      </c>
      <c r="H12" s="67">
        <v>152.29651429637099</v>
      </c>
      <c r="I12" s="67">
        <v>148.73609466151365</v>
      </c>
      <c r="J12" s="67">
        <v>142.87922922431369</v>
      </c>
      <c r="K12" s="67">
        <v>132.6749228134461</v>
      </c>
      <c r="L12" s="67">
        <v>141.97133500466614</v>
      </c>
      <c r="M12" s="67">
        <v>141.59959523348857</v>
      </c>
      <c r="N12" s="67">
        <v>138.03686023713965</v>
      </c>
      <c r="O12" s="67">
        <v>141.83527076878437</v>
      </c>
      <c r="P12" s="67">
        <v>142.86687252708577</v>
      </c>
      <c r="Q12" s="67">
        <v>140.67689747750927</v>
      </c>
      <c r="R12" s="67">
        <v>143.08898734304029</v>
      </c>
      <c r="S12" s="67">
        <v>145.32242180948592</v>
      </c>
      <c r="T12" s="67">
        <v>138.92518732925271</v>
      </c>
      <c r="U12" s="67">
        <v>129.49455032810172</v>
      </c>
      <c r="V12" s="67">
        <v>133.01271635635814</v>
      </c>
      <c r="W12" s="67">
        <v>131.04873293508413</v>
      </c>
      <c r="X12" s="67">
        <v>126.91617355231213</v>
      </c>
      <c r="Y12" s="67">
        <v>122.17008702822163</v>
      </c>
      <c r="Z12" s="67">
        <v>120.04566623301898</v>
      </c>
      <c r="AA12" s="67">
        <v>121.54234550182291</v>
      </c>
      <c r="AB12" s="67">
        <v>123.99968327165756</v>
      </c>
      <c r="AC12" s="67">
        <v>126.45310709854311</v>
      </c>
      <c r="AD12" s="67">
        <v>130.18188406764938</v>
      </c>
      <c r="AE12" s="67">
        <v>131.22932569257142</v>
      </c>
      <c r="AF12" s="67">
        <v>124.33990212057802</v>
      </c>
      <c r="AG12" s="67">
        <v>126.73970231808082</v>
      </c>
      <c r="AH12" s="65">
        <f t="shared" si="0"/>
        <v>-0.33361367762044591</v>
      </c>
    </row>
    <row r="13" spans="1:34" ht="15.75" thickBot="1" x14ac:dyDescent="0.3">
      <c r="A13" s="6" t="s">
        <v>51</v>
      </c>
      <c r="B13" s="66">
        <v>198.77527153182018</v>
      </c>
      <c r="C13" s="67">
        <v>180.85966542842945</v>
      </c>
      <c r="D13" s="67">
        <v>175.03484613820626</v>
      </c>
      <c r="E13" s="67">
        <v>168.32366868175907</v>
      </c>
      <c r="F13" s="67">
        <v>159.4106378902444</v>
      </c>
      <c r="G13" s="67">
        <v>158.37195051666743</v>
      </c>
      <c r="H13" s="67">
        <v>161.70965127607465</v>
      </c>
      <c r="I13" s="67">
        <v>157.20036765240511</v>
      </c>
      <c r="J13" s="67">
        <v>151.03459419537913</v>
      </c>
      <c r="K13" s="67">
        <v>141.06200751523212</v>
      </c>
      <c r="L13" s="67">
        <v>151.13920953375788</v>
      </c>
      <c r="M13" s="67">
        <v>150.76015266118273</v>
      </c>
      <c r="N13" s="67">
        <v>146.96574943071795</v>
      </c>
      <c r="O13" s="67">
        <v>150.15289248229618</v>
      </c>
      <c r="P13" s="67">
        <v>151.00998867173089</v>
      </c>
      <c r="Q13" s="67">
        <v>148.9349879948069</v>
      </c>
      <c r="R13" s="67">
        <v>150.16677315367752</v>
      </c>
      <c r="S13" s="67">
        <v>151.82989117681424</v>
      </c>
      <c r="T13" s="67">
        <v>146.76858643580624</v>
      </c>
      <c r="U13" s="67">
        <v>137.2802936613009</v>
      </c>
      <c r="V13" s="67">
        <v>140.16757176799138</v>
      </c>
      <c r="W13" s="67">
        <v>138.5680019128614</v>
      </c>
      <c r="X13" s="67">
        <v>134.61018177386407</v>
      </c>
      <c r="Y13" s="67">
        <v>129.25170674614262</v>
      </c>
      <c r="Z13" s="67">
        <v>127.08004139212115</v>
      </c>
      <c r="AA13" s="67">
        <v>128.50644901590096</v>
      </c>
      <c r="AB13" s="67">
        <v>130.10696598527309</v>
      </c>
      <c r="AC13" s="67">
        <v>130.95193561801889</v>
      </c>
      <c r="AD13" s="67">
        <v>129.18005513198543</v>
      </c>
      <c r="AE13" s="67">
        <v>123.4512605624349</v>
      </c>
      <c r="AF13" s="67">
        <v>113.07205225478218</v>
      </c>
      <c r="AG13" s="67">
        <v>118.3816906054255</v>
      </c>
      <c r="AH13" s="65">
        <f t="shared" si="0"/>
        <v>-0.40444457857790006</v>
      </c>
    </row>
    <row r="14" spans="1:34" x14ac:dyDescent="0.25">
      <c r="A14" s="114" t="s">
        <v>41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</row>
    <row r="15" spans="1:34" x14ac:dyDescent="0.25">
      <c r="A15" s="123" t="s">
        <v>123</v>
      </c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</row>
    <row r="16" spans="1:34" x14ac:dyDescent="0.25">
      <c r="A16" s="39" t="s">
        <v>89</v>
      </c>
    </row>
    <row r="17" spans="1:34" x14ac:dyDescent="0.25">
      <c r="A17" s="9" t="s">
        <v>26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</row>
    <row r="18" spans="1:34" x14ac:dyDescent="0.25">
      <c r="A18" s="10"/>
    </row>
  </sheetData>
  <mergeCells count="5">
    <mergeCell ref="A2:A3"/>
    <mergeCell ref="A1:AH1"/>
    <mergeCell ref="A14:AH14"/>
    <mergeCell ref="A15:O15"/>
    <mergeCell ref="B3:AG3"/>
  </mergeCells>
  <pageMargins left="0.7" right="0.7" top="0.78740157499999996" bottom="0.78740157499999996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S22"/>
  <sheetViews>
    <sheetView workbookViewId="0">
      <selection sqref="A1:K1"/>
    </sheetView>
  </sheetViews>
  <sheetFormatPr defaultRowHeight="15" x14ac:dyDescent="0.25"/>
  <cols>
    <col min="1" max="1" width="30.7109375" style="11" customWidth="1"/>
    <col min="17" max="17" width="10" bestFit="1" customWidth="1"/>
  </cols>
  <sheetData>
    <row r="1" spans="1:19" ht="15.75" thickBot="1" x14ac:dyDescent="0.3">
      <c r="A1" s="127" t="s">
        <v>121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"/>
      <c r="M1" s="11"/>
      <c r="N1" s="11"/>
      <c r="O1" s="11"/>
      <c r="P1" s="11"/>
      <c r="Q1" s="11"/>
    </row>
    <row r="2" spans="1:19" ht="15.75" thickBot="1" x14ac:dyDescent="0.3">
      <c r="A2" s="112" t="s">
        <v>52</v>
      </c>
      <c r="B2" s="3">
        <v>2005</v>
      </c>
      <c r="C2" s="3">
        <v>2006</v>
      </c>
      <c r="D2" s="3">
        <v>2007</v>
      </c>
      <c r="E2" s="3">
        <v>2008</v>
      </c>
      <c r="F2" s="3">
        <v>2009</v>
      </c>
      <c r="G2" s="3">
        <v>2010</v>
      </c>
      <c r="H2" s="8">
        <v>2011</v>
      </c>
      <c r="I2" s="8">
        <v>2012</v>
      </c>
      <c r="J2" s="8">
        <v>2013</v>
      </c>
      <c r="K2" s="8">
        <v>2014</v>
      </c>
      <c r="L2" s="8">
        <v>2015</v>
      </c>
      <c r="M2" s="8">
        <v>2016</v>
      </c>
      <c r="N2" s="8">
        <v>2017</v>
      </c>
      <c r="O2" s="8">
        <v>2018</v>
      </c>
      <c r="P2" s="8">
        <v>2019</v>
      </c>
      <c r="Q2" s="8">
        <v>2020</v>
      </c>
      <c r="R2" s="8">
        <v>2021</v>
      </c>
      <c r="S2" s="8">
        <v>2022</v>
      </c>
    </row>
    <row r="3" spans="1:19" ht="15.75" thickBot="1" x14ac:dyDescent="0.3">
      <c r="A3" s="113"/>
      <c r="B3" s="129" t="s">
        <v>53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1"/>
    </row>
    <row r="4" spans="1:19" ht="15.75" thickBot="1" x14ac:dyDescent="0.3">
      <c r="A4" s="6" t="s">
        <v>54</v>
      </c>
      <c r="B4" s="58">
        <v>65.469273000000001</v>
      </c>
      <c r="C4" s="59">
        <v>65.661023</v>
      </c>
      <c r="D4" s="59">
        <v>69.189991000000006</v>
      </c>
      <c r="E4" s="59">
        <v>63.072696999999998</v>
      </c>
      <c r="F4" s="59">
        <v>60.093207</v>
      </c>
      <c r="G4" s="59">
        <v>63.398836000000003</v>
      </c>
      <c r="H4" s="59">
        <v>61.952347000000003</v>
      </c>
      <c r="I4" s="59">
        <v>57.515183999999998</v>
      </c>
      <c r="J4" s="59">
        <v>55.946730000000002</v>
      </c>
      <c r="K4" s="59">
        <v>54.579915999999997</v>
      </c>
      <c r="L4" s="59">
        <v>54.587817999999999</v>
      </c>
      <c r="M4" s="59">
        <v>55.100712999999999</v>
      </c>
      <c r="N4" s="59">
        <v>54.732140000000001</v>
      </c>
      <c r="O4" s="59">
        <v>54.058793999999999</v>
      </c>
      <c r="P4" s="59">
        <v>50.135646000000001</v>
      </c>
      <c r="Q4" s="57">
        <v>42.777608999999998</v>
      </c>
      <c r="R4" s="57">
        <v>45.239652</v>
      </c>
      <c r="S4" s="57">
        <v>45.639738000000001</v>
      </c>
    </row>
    <row r="5" spans="1:19" ht="15.75" thickBot="1" x14ac:dyDescent="0.3">
      <c r="A5" s="6" t="s">
        <v>55</v>
      </c>
      <c r="B5" s="58">
        <v>0.99697100000000005</v>
      </c>
      <c r="C5" s="59">
        <v>1.105483</v>
      </c>
      <c r="D5" s="59">
        <v>1.094932</v>
      </c>
      <c r="E5" s="59">
        <v>1.0867709999999999</v>
      </c>
      <c r="F5" s="59">
        <v>0.97989499999999996</v>
      </c>
      <c r="G5" s="59">
        <v>1.053795</v>
      </c>
      <c r="H5" s="59">
        <v>0.98807699999999998</v>
      </c>
      <c r="I5" s="59">
        <v>0.951345</v>
      </c>
      <c r="J5" s="59">
        <v>0.81954099999999996</v>
      </c>
      <c r="K5" s="59">
        <v>0.91369999999999996</v>
      </c>
      <c r="L5" s="59">
        <v>0.92548200000000003</v>
      </c>
      <c r="M5" s="59">
        <v>0.71428400000000003</v>
      </c>
      <c r="N5" s="59">
        <v>0.99568000000000001</v>
      </c>
      <c r="O5" s="59">
        <v>0.92292600000000002</v>
      </c>
      <c r="P5" s="59">
        <v>0.98070000000000002</v>
      </c>
      <c r="Q5" s="57">
        <v>0.80432300000000001</v>
      </c>
      <c r="R5" s="57">
        <v>0.95766200000000001</v>
      </c>
      <c r="S5" s="57">
        <v>0.901918</v>
      </c>
    </row>
    <row r="6" spans="1:19" ht="15.75" thickBot="1" x14ac:dyDescent="0.3">
      <c r="A6" s="6" t="s">
        <v>76</v>
      </c>
      <c r="B6" s="58">
        <v>0.13828199999999999</v>
      </c>
      <c r="C6" s="59">
        <v>0.146313</v>
      </c>
      <c r="D6" s="59">
        <v>0.13541700000000001</v>
      </c>
      <c r="E6" s="59">
        <v>0.13090299999999999</v>
      </c>
      <c r="F6" s="59">
        <v>7.2830000000000006E-2</v>
      </c>
      <c r="G6" s="59">
        <v>6.9294999999999995E-2</v>
      </c>
      <c r="H6" s="59">
        <v>1.0399999999999999E-4</v>
      </c>
      <c r="I6" s="59">
        <v>5.8E-5</v>
      </c>
      <c r="J6" s="59">
        <v>0</v>
      </c>
      <c r="K6" s="59">
        <v>0</v>
      </c>
      <c r="L6" s="59">
        <v>0</v>
      </c>
      <c r="M6" s="59">
        <v>0</v>
      </c>
      <c r="N6" s="59">
        <v>0</v>
      </c>
      <c r="O6" s="59">
        <v>0</v>
      </c>
      <c r="P6" s="59">
        <v>0</v>
      </c>
      <c r="Q6" s="57">
        <v>0</v>
      </c>
      <c r="R6" s="57">
        <v>0</v>
      </c>
      <c r="S6" s="57">
        <v>0</v>
      </c>
    </row>
    <row r="7" spans="1:19" ht="15.75" thickBot="1" x14ac:dyDescent="0.3">
      <c r="A7" s="6" t="s">
        <v>56</v>
      </c>
      <c r="B7" s="58">
        <v>9.6702290000000009</v>
      </c>
      <c r="C7" s="59">
        <v>10.32727</v>
      </c>
      <c r="D7" s="59">
        <v>10.581146</v>
      </c>
      <c r="E7" s="59">
        <v>9.6105169999999998</v>
      </c>
      <c r="F7" s="59">
        <v>7.4440309999999998</v>
      </c>
      <c r="G7" s="59">
        <v>5.9574410000000002</v>
      </c>
      <c r="H7" s="59">
        <v>5.8101830000000003</v>
      </c>
      <c r="I7" s="59">
        <v>5.745787</v>
      </c>
      <c r="J7" s="59">
        <v>5.8020430000000003</v>
      </c>
      <c r="K7" s="59">
        <v>5.8091860000000004</v>
      </c>
      <c r="L7" s="59">
        <v>5.6135320000000002</v>
      </c>
      <c r="M7" s="59">
        <v>5.9684220000000003</v>
      </c>
      <c r="N7" s="59">
        <v>5.3641230000000002</v>
      </c>
      <c r="O7" s="59">
        <v>5.7127549999999996</v>
      </c>
      <c r="P7" s="59">
        <v>5.2177449999999999</v>
      </c>
      <c r="Q7" s="57">
        <v>5.2882610000000003</v>
      </c>
      <c r="R7" s="57">
        <v>5.7099979999999997</v>
      </c>
      <c r="S7" s="57">
        <v>4.9385459999999997</v>
      </c>
    </row>
    <row r="8" spans="1:19" ht="15.75" thickBot="1" x14ac:dyDescent="0.3">
      <c r="A8" s="6" t="s">
        <v>57</v>
      </c>
      <c r="B8" s="58">
        <v>7.2563000000000002E-2</v>
      </c>
      <c r="C8" s="59">
        <v>6.2917000000000001E-2</v>
      </c>
      <c r="D8" s="59">
        <v>0.11987399999999999</v>
      </c>
      <c r="E8" s="59">
        <v>0.13736300000000001</v>
      </c>
      <c r="F8" s="59">
        <v>8.6693999999999993E-2</v>
      </c>
      <c r="G8" s="59">
        <v>0.10227700000000001</v>
      </c>
      <c r="H8" s="59">
        <v>0.10233100000000001</v>
      </c>
      <c r="I8" s="59">
        <v>0.101325</v>
      </c>
      <c r="J8" s="59">
        <v>0.13916000000000001</v>
      </c>
      <c r="K8" s="59">
        <v>0.13644100000000001</v>
      </c>
      <c r="L8" s="59">
        <v>0.11286499999999999</v>
      </c>
      <c r="M8" s="59">
        <v>9.8555000000000004E-2</v>
      </c>
      <c r="N8" s="59">
        <v>0.10145700000000001</v>
      </c>
      <c r="O8" s="59">
        <v>0.100579</v>
      </c>
      <c r="P8" s="59">
        <v>9.1813000000000006E-2</v>
      </c>
      <c r="Q8" s="57">
        <v>9.2175999999999994E-2</v>
      </c>
      <c r="R8" s="57">
        <v>9.5357999999999998E-2</v>
      </c>
      <c r="S8" s="57">
        <v>8.8217000000000004E-2</v>
      </c>
    </row>
    <row r="9" spans="1:19" ht="15.75" thickBot="1" x14ac:dyDescent="0.3">
      <c r="A9" s="6" t="s">
        <v>58</v>
      </c>
      <c r="B9" s="58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1.7343999999999998E-2</v>
      </c>
      <c r="K9" s="59">
        <v>1.7940999999999999E-2</v>
      </c>
      <c r="L9" s="59">
        <v>1.8256000000000001E-2</v>
      </c>
      <c r="M9" s="59">
        <v>1.9866000000000002E-2</v>
      </c>
      <c r="N9" s="59">
        <v>2.2935000000000001E-2</v>
      </c>
      <c r="O9" s="59">
        <v>2.3281E-2</v>
      </c>
      <c r="P9" s="59">
        <v>2.2547000000000001E-2</v>
      </c>
      <c r="Q9" s="57">
        <v>2.0861000000000001E-2</v>
      </c>
      <c r="R9" s="57">
        <v>2.4131E-2</v>
      </c>
      <c r="S9" s="57">
        <v>2.2998000000000001E-2</v>
      </c>
    </row>
    <row r="10" spans="1:19" ht="15.75" thickBot="1" x14ac:dyDescent="0.3">
      <c r="A10" s="6" t="s">
        <v>59</v>
      </c>
      <c r="B10" s="58">
        <v>3.850282</v>
      </c>
      <c r="C10" s="59">
        <v>4.0700830000000003</v>
      </c>
      <c r="D10" s="59">
        <v>4.5392709999999994</v>
      </c>
      <c r="E10" s="59">
        <v>4.2618170000000006</v>
      </c>
      <c r="F10" s="59">
        <v>3.421519</v>
      </c>
      <c r="G10" s="59">
        <v>3.352398</v>
      </c>
      <c r="H10" s="59">
        <v>3.7344970000000002</v>
      </c>
      <c r="I10" s="59">
        <v>3.4023940000000001</v>
      </c>
      <c r="J10" s="59">
        <v>3.1237079999999997</v>
      </c>
      <c r="K10" s="59">
        <v>3.3527140000000002</v>
      </c>
      <c r="L10" s="59">
        <v>3.4618820000000001</v>
      </c>
      <c r="M10" s="59">
        <v>3.6987920000000001</v>
      </c>
      <c r="N10" s="59">
        <v>3.819067</v>
      </c>
      <c r="O10" s="59">
        <v>4.1510739999999995</v>
      </c>
      <c r="P10" s="59">
        <v>4.144158</v>
      </c>
      <c r="Q10" s="57">
        <v>3.9190939999999999</v>
      </c>
      <c r="R10" s="57">
        <v>4.0251599999999996</v>
      </c>
      <c r="S10" s="57">
        <v>3.689873</v>
      </c>
    </row>
    <row r="11" spans="1:19" ht="15.75" thickBot="1" x14ac:dyDescent="0.3">
      <c r="A11" s="6" t="s">
        <v>60</v>
      </c>
      <c r="B11" s="58">
        <v>0.80956099999999998</v>
      </c>
      <c r="C11" s="59">
        <v>0.81116699999999997</v>
      </c>
      <c r="D11" s="59">
        <v>0.80490099999999998</v>
      </c>
      <c r="E11" s="59">
        <v>0.85739500000000002</v>
      </c>
      <c r="F11" s="59">
        <v>0.62168199999999996</v>
      </c>
      <c r="G11" s="59">
        <v>0.66668700000000003</v>
      </c>
      <c r="H11" s="59">
        <v>0.63361100000000004</v>
      </c>
      <c r="I11" s="59">
        <v>0.65080300000000002</v>
      </c>
      <c r="J11" s="59">
        <v>0.63480700000000001</v>
      </c>
      <c r="K11" s="59">
        <v>0.67078899999999997</v>
      </c>
      <c r="L11" s="59">
        <v>0.72432300000000005</v>
      </c>
      <c r="M11" s="59">
        <v>0.72712699999999997</v>
      </c>
      <c r="N11" s="59">
        <v>0.75059299999999995</v>
      </c>
      <c r="O11" s="59">
        <v>0.73911700000000002</v>
      </c>
      <c r="P11" s="59">
        <v>0.732325</v>
      </c>
      <c r="Q11" s="57">
        <v>0.71521500000000005</v>
      </c>
      <c r="R11" s="57">
        <v>0.73599599999999998</v>
      </c>
      <c r="S11" s="57">
        <v>0.72493700000000005</v>
      </c>
    </row>
    <row r="12" spans="1:19" ht="15.75" thickBot="1" x14ac:dyDescent="0.3">
      <c r="A12" s="6" t="s">
        <v>61</v>
      </c>
      <c r="B12" s="58">
        <v>0.72919500000000004</v>
      </c>
      <c r="C12" s="59">
        <v>0.69279100000000005</v>
      </c>
      <c r="D12" s="59">
        <v>0.74256299999999997</v>
      </c>
      <c r="E12" s="59">
        <v>0.65116700000000005</v>
      </c>
      <c r="F12" s="59">
        <v>0.47602299999999997</v>
      </c>
      <c r="G12" s="59">
        <v>0.410445</v>
      </c>
      <c r="H12" s="59">
        <v>0.443081</v>
      </c>
      <c r="I12" s="59">
        <v>0.41883900000000002</v>
      </c>
      <c r="J12" s="59">
        <v>0.39413399999999998</v>
      </c>
      <c r="K12" s="59">
        <v>0.39046500000000001</v>
      </c>
      <c r="L12" s="59">
        <v>0.38116800000000001</v>
      </c>
      <c r="M12" s="59">
        <v>0.40151900000000001</v>
      </c>
      <c r="N12" s="59">
        <v>0.409302</v>
      </c>
      <c r="O12" s="59">
        <v>0.42463200000000001</v>
      </c>
      <c r="P12" s="59">
        <v>0.45330500000000001</v>
      </c>
      <c r="Q12" s="57">
        <v>0.41186600000000001</v>
      </c>
      <c r="R12" s="57">
        <v>0.42094599999999999</v>
      </c>
      <c r="S12" s="57">
        <v>0.41510000000000002</v>
      </c>
    </row>
    <row r="13" spans="1:19" ht="15.75" thickBot="1" x14ac:dyDescent="0.3">
      <c r="A13" s="6" t="s">
        <v>62</v>
      </c>
      <c r="B13" s="58">
        <v>0</v>
      </c>
      <c r="C13" s="59">
        <v>0</v>
      </c>
      <c r="D13" s="59">
        <v>0</v>
      </c>
      <c r="E13" s="59">
        <v>1.337E-2</v>
      </c>
      <c r="F13" s="59">
        <v>3.7196E-2</v>
      </c>
      <c r="G13" s="59">
        <v>4.0150999999999999E-2</v>
      </c>
      <c r="H13" s="59">
        <v>4.1724999999999998E-2</v>
      </c>
      <c r="I13" s="59">
        <v>4.0710000000000003E-2</v>
      </c>
      <c r="J13" s="59">
        <v>4.4831999999999997E-2</v>
      </c>
      <c r="K13" s="59">
        <v>5.3258E-2</v>
      </c>
      <c r="L13" s="59">
        <v>5.6908E-2</v>
      </c>
      <c r="M13" s="59">
        <v>5.9662E-2</v>
      </c>
      <c r="N13" s="59">
        <v>6.1573000000000003E-2</v>
      </c>
      <c r="O13" s="59">
        <v>6.0807E-2</v>
      </c>
      <c r="P13" s="59">
        <v>5.3595999999999998E-2</v>
      </c>
      <c r="Q13" s="57">
        <v>5.2157000000000002E-2</v>
      </c>
      <c r="R13" s="57">
        <v>5.7299000000000003E-2</v>
      </c>
      <c r="S13" s="57">
        <v>5.9829E-2</v>
      </c>
    </row>
    <row r="14" spans="1:19" ht="15.75" thickBot="1" x14ac:dyDescent="0.3">
      <c r="A14" s="6" t="s">
        <v>63</v>
      </c>
      <c r="B14" s="58">
        <v>9.0200000000000002E-2</v>
      </c>
      <c r="C14" s="59">
        <v>0.10560799999999999</v>
      </c>
      <c r="D14" s="59">
        <v>6.5494999999999998E-2</v>
      </c>
      <c r="E14" s="59">
        <v>4.9757000000000003E-2</v>
      </c>
      <c r="F14" s="59">
        <v>6.7766000000000007E-2</v>
      </c>
      <c r="G14" s="59">
        <v>6.7740999999999996E-2</v>
      </c>
      <c r="H14" s="59">
        <v>5.5163999999999998E-2</v>
      </c>
      <c r="I14" s="59">
        <v>0.101537</v>
      </c>
      <c r="J14" s="59">
        <v>5.0738999999999999E-2</v>
      </c>
      <c r="K14" s="59">
        <v>2.3407000000000001E-2</v>
      </c>
      <c r="L14" s="59">
        <v>1.8842999999999999E-2</v>
      </c>
      <c r="M14" s="59">
        <v>1.7527000000000001E-2</v>
      </c>
      <c r="N14" s="59">
        <v>1.6753000000000001E-2</v>
      </c>
      <c r="O14" s="59">
        <v>1.4677000000000001E-2</v>
      </c>
      <c r="P14" s="59">
        <v>1.5117E-2</v>
      </c>
      <c r="Q14" s="57">
        <v>1.5403999999999999E-2</v>
      </c>
      <c r="R14" s="57">
        <v>1.5193E-2</v>
      </c>
      <c r="S14" s="57">
        <v>1.5129E-2</v>
      </c>
    </row>
    <row r="15" spans="1:19" ht="15.75" thickBot="1" x14ac:dyDescent="0.3">
      <c r="A15" s="6" t="s">
        <v>77</v>
      </c>
      <c r="B15" s="58">
        <v>0.329957</v>
      </c>
      <c r="C15" s="59">
        <v>0.31242199999999998</v>
      </c>
      <c r="D15" s="59">
        <v>0.241951</v>
      </c>
      <c r="E15" s="59">
        <v>0.22170599999999999</v>
      </c>
      <c r="F15" s="59">
        <v>0.17639099999999999</v>
      </c>
      <c r="G15" s="59">
        <v>0.14946899999999999</v>
      </c>
      <c r="H15" s="59">
        <v>0.13377900000000001</v>
      </c>
      <c r="I15" s="59">
        <v>0.13507</v>
      </c>
      <c r="J15" s="59">
        <v>0.122599</v>
      </c>
      <c r="K15" s="59">
        <v>0.12720400000000001</v>
      </c>
      <c r="L15" s="59">
        <v>0.12564700000000001</v>
      </c>
      <c r="M15" s="59">
        <v>0.119119</v>
      </c>
      <c r="N15" s="59">
        <v>0.12010899999999999</v>
      </c>
      <c r="O15" s="59">
        <v>0.121004</v>
      </c>
      <c r="P15" s="59">
        <v>0.12005</v>
      </c>
      <c r="Q15" s="57">
        <v>0.118037</v>
      </c>
      <c r="R15" s="57">
        <v>0.13287599999999999</v>
      </c>
      <c r="S15" s="57">
        <v>0.124775</v>
      </c>
    </row>
    <row r="16" spans="1:19" ht="15.75" thickBot="1" x14ac:dyDescent="0.3">
      <c r="A16" s="6" t="s">
        <v>64</v>
      </c>
      <c r="B16" s="58">
        <v>0.29387099999999999</v>
      </c>
      <c r="C16" s="59">
        <v>0.327017</v>
      </c>
      <c r="D16" s="59">
        <v>0.31922299999999998</v>
      </c>
      <c r="E16" s="59">
        <v>0.30563600000000002</v>
      </c>
      <c r="F16" s="59">
        <v>0.30759599999999998</v>
      </c>
      <c r="G16" s="59">
        <v>0.31581700000000001</v>
      </c>
      <c r="H16" s="59">
        <v>0.29213699999999998</v>
      </c>
      <c r="I16" s="59">
        <v>0.25341799999999998</v>
      </c>
      <c r="J16" s="59">
        <v>0.54965799999999998</v>
      </c>
      <c r="K16" s="59">
        <v>0.55674699999999999</v>
      </c>
      <c r="L16" s="59">
        <v>0.55938200000000005</v>
      </c>
      <c r="M16" s="59">
        <v>0.546736</v>
      </c>
      <c r="N16" s="59">
        <v>0.51312499999999994</v>
      </c>
      <c r="O16" s="59">
        <v>0.49582500000000002</v>
      </c>
      <c r="P16" s="59">
        <v>0.47448899999999999</v>
      </c>
      <c r="Q16" s="57">
        <v>0.392175</v>
      </c>
      <c r="R16" s="57">
        <v>0.38570900000000002</v>
      </c>
      <c r="S16" s="57">
        <v>0.35273699999999997</v>
      </c>
    </row>
    <row r="17" spans="1:19" ht="15.75" thickBot="1" x14ac:dyDescent="0.3">
      <c r="A17" s="6" t="s">
        <v>120</v>
      </c>
      <c r="B17" s="58">
        <v>4.2519999999999997E-3</v>
      </c>
      <c r="C17" s="59">
        <v>2.8660000000000001E-3</v>
      </c>
      <c r="D17" s="59">
        <v>0</v>
      </c>
      <c r="E17" s="59">
        <v>0</v>
      </c>
      <c r="F17" s="59">
        <v>0</v>
      </c>
      <c r="G17" s="59">
        <v>0</v>
      </c>
      <c r="H17" s="59">
        <v>0</v>
      </c>
      <c r="I17" s="59">
        <v>0</v>
      </c>
      <c r="J17" s="59">
        <v>6.6836000000000007E-2</v>
      </c>
      <c r="K17" s="59">
        <v>6.3421000000000005E-2</v>
      </c>
      <c r="L17" s="59">
        <v>6.1939000000000001E-2</v>
      </c>
      <c r="M17" s="59">
        <v>5.8584999999999998E-2</v>
      </c>
      <c r="N17" s="59">
        <v>6.8901000000000004E-2</v>
      </c>
      <c r="O17" s="59">
        <v>8.7914999999999993E-2</v>
      </c>
      <c r="P17" s="59">
        <v>7.7753000000000003E-2</v>
      </c>
      <c r="Q17" s="57">
        <v>6.8537000000000001E-2</v>
      </c>
      <c r="R17" s="57">
        <v>7.1363999999999997E-2</v>
      </c>
      <c r="S17" s="57">
        <v>6.9093000000000002E-2</v>
      </c>
    </row>
    <row r="18" spans="1:19" ht="15.75" thickBot="1" x14ac:dyDescent="0.3">
      <c r="A18" s="6" t="s">
        <v>85</v>
      </c>
      <c r="B18" s="58">
        <v>82.454636000000008</v>
      </c>
      <c r="C18" s="59">
        <v>83.624960000000002</v>
      </c>
      <c r="D18" s="59">
        <v>87.834764000000007</v>
      </c>
      <c r="E18" s="59">
        <v>80.399099000000007</v>
      </c>
      <c r="F18" s="59">
        <v>73.784829999999999</v>
      </c>
      <c r="G18" s="59">
        <v>75.584351999999967</v>
      </c>
      <c r="H18" s="59">
        <v>74.18703600000002</v>
      </c>
      <c r="I18" s="59">
        <v>69.31647000000001</v>
      </c>
      <c r="J18" s="59">
        <v>67.712130999999957</v>
      </c>
      <c r="K18" s="59">
        <v>66.695189000000028</v>
      </c>
      <c r="L18" s="59">
        <v>66.64804500000001</v>
      </c>
      <c r="M18" s="59">
        <v>67.530906999999971</v>
      </c>
      <c r="N18" s="59">
        <v>66.975757999999985</v>
      </c>
      <c r="O18" s="59">
        <v>66.913385999999988</v>
      </c>
      <c r="P18" s="59">
        <v>62.519244</v>
      </c>
      <c r="Q18" s="57">
        <v>54.675714999999997</v>
      </c>
      <c r="R18" s="57">
        <v>57.871343999999993</v>
      </c>
      <c r="S18" s="57">
        <v>57.042890000000007</v>
      </c>
    </row>
    <row r="19" spans="1:19" ht="22.5" thickBot="1" x14ac:dyDescent="0.3">
      <c r="A19" s="13" t="s">
        <v>86</v>
      </c>
      <c r="B19" s="72">
        <v>148.93498799480693</v>
      </c>
      <c r="C19" s="73">
        <v>150.16677315367755</v>
      </c>
      <c r="D19" s="73">
        <v>151.82989117681424</v>
      </c>
      <c r="E19" s="73">
        <v>146.76858643580621</v>
      </c>
      <c r="F19" s="73">
        <v>137.2802936613009</v>
      </c>
      <c r="G19" s="73">
        <v>140.16757176799138</v>
      </c>
      <c r="H19" s="73">
        <v>138.56800191286143</v>
      </c>
      <c r="I19" s="73">
        <v>134.61018177386407</v>
      </c>
      <c r="J19" s="73">
        <v>129.25170674614262</v>
      </c>
      <c r="K19" s="73">
        <v>127.08004139212115</v>
      </c>
      <c r="L19" s="73">
        <v>128.50644901590096</v>
      </c>
      <c r="M19" s="73">
        <v>130.10696598527312</v>
      </c>
      <c r="N19" s="73">
        <v>130.95193561801887</v>
      </c>
      <c r="O19" s="73">
        <v>129.18005513198543</v>
      </c>
      <c r="P19" s="73">
        <v>123.4512605624349</v>
      </c>
      <c r="Q19" s="74">
        <v>113.07205225478219</v>
      </c>
      <c r="R19" s="74">
        <v>118.38169060542549</v>
      </c>
      <c r="S19" s="60" t="s">
        <v>102</v>
      </c>
    </row>
    <row r="20" spans="1:19" ht="21.75" thickBot="1" x14ac:dyDescent="0.3">
      <c r="A20" s="13" t="s">
        <v>87</v>
      </c>
      <c r="B20" s="58">
        <v>55.362837913462648</v>
      </c>
      <c r="C20" s="58">
        <v>55.688058179434904</v>
      </c>
      <c r="D20" s="58">
        <v>57.850771886355105</v>
      </c>
      <c r="E20" s="58">
        <v>54.779500813115099</v>
      </c>
      <c r="F20" s="58">
        <v>53.747575877163079</v>
      </c>
      <c r="G20" s="58">
        <v>53.924278666330139</v>
      </c>
      <c r="H20" s="58">
        <v>53.538360210066806</v>
      </c>
      <c r="I20" s="58">
        <v>51.494225092457683</v>
      </c>
      <c r="J20" s="58">
        <v>52.38780415719404</v>
      </c>
      <c r="K20" s="58">
        <v>52.482819701170691</v>
      </c>
      <c r="L20" s="58">
        <v>51.863580007376285</v>
      </c>
      <c r="M20" s="58">
        <v>51.904144016119659</v>
      </c>
      <c r="N20" s="58">
        <v>51.145298222521404</v>
      </c>
      <c r="O20" s="58">
        <v>51.798542686511063</v>
      </c>
      <c r="P20" s="58">
        <v>50.64285590537262</v>
      </c>
      <c r="Q20" s="58">
        <v>48.354756024769664</v>
      </c>
      <c r="R20" s="58">
        <v>48.885383967770203</v>
      </c>
      <c r="S20" s="61" t="s">
        <v>102</v>
      </c>
    </row>
    <row r="21" spans="1:19" x14ac:dyDescent="0.25">
      <c r="A21" s="114" t="s">
        <v>88</v>
      </c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1"/>
      <c r="M21" s="11"/>
      <c r="N21" s="11"/>
      <c r="O21" s="11"/>
      <c r="P21" s="11"/>
      <c r="Q21" s="11"/>
    </row>
    <row r="22" spans="1:19" x14ac:dyDescent="0.25">
      <c r="A22" s="12" t="s">
        <v>65</v>
      </c>
    </row>
  </sheetData>
  <mergeCells count="4">
    <mergeCell ref="A1:K1"/>
    <mergeCell ref="A21:K21"/>
    <mergeCell ref="A2:A3"/>
    <mergeCell ref="B3:S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7"/>
  <sheetViews>
    <sheetView workbookViewId="0"/>
  </sheetViews>
  <sheetFormatPr defaultRowHeight="15" x14ac:dyDescent="0.25"/>
  <cols>
    <col min="2" max="4" width="9.7109375" customWidth="1"/>
  </cols>
  <sheetData>
    <row r="1" spans="1:4" ht="15.75" thickBot="1" x14ac:dyDescent="0.3">
      <c r="A1" s="1" t="s">
        <v>104</v>
      </c>
    </row>
    <row r="2" spans="1:4" ht="32.25" thickBot="1" x14ac:dyDescent="0.3">
      <c r="A2" s="81" t="s">
        <v>0</v>
      </c>
      <c r="B2" s="27" t="s">
        <v>1</v>
      </c>
      <c r="C2" s="27" t="s">
        <v>2</v>
      </c>
      <c r="D2" s="27" t="s">
        <v>3</v>
      </c>
    </row>
    <row r="3" spans="1:4" ht="15.75" thickBot="1" x14ac:dyDescent="0.3">
      <c r="A3" s="82"/>
      <c r="B3" s="83" t="s">
        <v>4</v>
      </c>
      <c r="C3" s="84"/>
      <c r="D3" s="85"/>
    </row>
    <row r="4" spans="1:4" ht="15.75" thickBot="1" x14ac:dyDescent="0.3">
      <c r="A4" s="25">
        <v>1961</v>
      </c>
      <c r="B4" s="15">
        <v>7.9</v>
      </c>
      <c r="C4" s="15">
        <v>8.3000000000000007</v>
      </c>
      <c r="D4" s="15">
        <v>-0.40000000000000036</v>
      </c>
    </row>
    <row r="5" spans="1:4" ht="15.75" thickBot="1" x14ac:dyDescent="0.3">
      <c r="A5" s="25">
        <v>1962</v>
      </c>
      <c r="B5" s="15">
        <v>6.3</v>
      </c>
      <c r="C5" s="15">
        <v>8.3000000000000007</v>
      </c>
      <c r="D5" s="15">
        <v>-2.0000000000000009</v>
      </c>
    </row>
    <row r="6" spans="1:4" ht="15.75" thickBot="1" x14ac:dyDescent="0.3">
      <c r="A6" s="25">
        <v>1963</v>
      </c>
      <c r="B6" s="15">
        <v>6.5</v>
      </c>
      <c r="C6" s="15">
        <v>8.3000000000000007</v>
      </c>
      <c r="D6" s="15">
        <v>-1.8000000000000007</v>
      </c>
    </row>
    <row r="7" spans="1:4" ht="15.75" thickBot="1" x14ac:dyDescent="0.3">
      <c r="A7" s="25">
        <v>1964</v>
      </c>
      <c r="B7" s="15">
        <v>6.9</v>
      </c>
      <c r="C7" s="15">
        <v>8.3000000000000007</v>
      </c>
      <c r="D7" s="15">
        <v>-1.4000000000000004</v>
      </c>
    </row>
    <row r="8" spans="1:4" ht="15.75" thickBot="1" x14ac:dyDescent="0.3">
      <c r="A8" s="25">
        <v>1965</v>
      </c>
      <c r="B8" s="15">
        <v>6.4</v>
      </c>
      <c r="C8" s="15">
        <v>8.3000000000000007</v>
      </c>
      <c r="D8" s="15">
        <v>-1.9000000000000004</v>
      </c>
    </row>
    <row r="9" spans="1:4" ht="15.75" thickBot="1" x14ac:dyDescent="0.3">
      <c r="A9" s="25">
        <v>1966</v>
      </c>
      <c r="B9" s="15">
        <v>7.9</v>
      </c>
      <c r="C9" s="15">
        <v>8.3000000000000007</v>
      </c>
      <c r="D9" s="15">
        <v>-0.40000000000000036</v>
      </c>
    </row>
    <row r="10" spans="1:4" ht="15.75" thickBot="1" x14ac:dyDescent="0.3">
      <c r="A10" s="25">
        <v>1967</v>
      </c>
      <c r="B10" s="15">
        <v>8</v>
      </c>
      <c r="C10" s="15">
        <v>8.3000000000000007</v>
      </c>
      <c r="D10" s="15">
        <v>-0.30000000000000071</v>
      </c>
    </row>
    <row r="11" spans="1:4" ht="15.75" thickBot="1" x14ac:dyDescent="0.3">
      <c r="A11" s="25">
        <v>1968</v>
      </c>
      <c r="B11" s="15">
        <v>7.3</v>
      </c>
      <c r="C11" s="15">
        <v>8.3000000000000007</v>
      </c>
      <c r="D11" s="15">
        <v>-1.0000000000000009</v>
      </c>
    </row>
    <row r="12" spans="1:4" ht="15.75" thickBot="1" x14ac:dyDescent="0.3">
      <c r="A12" s="25">
        <v>1969</v>
      </c>
      <c r="B12" s="15">
        <v>6.9</v>
      </c>
      <c r="C12" s="15">
        <v>8.3000000000000007</v>
      </c>
      <c r="D12" s="15">
        <v>-1.4000000000000004</v>
      </c>
    </row>
    <row r="13" spans="1:4" ht="15.75" thickBot="1" x14ac:dyDescent="0.3">
      <c r="A13" s="25">
        <v>1970</v>
      </c>
      <c r="B13" s="15">
        <v>6.9</v>
      </c>
      <c r="C13" s="15">
        <v>8.3000000000000007</v>
      </c>
      <c r="D13" s="15">
        <v>-1.4000000000000004</v>
      </c>
    </row>
    <row r="14" spans="1:4" ht="15.75" thickBot="1" x14ac:dyDescent="0.3">
      <c r="A14" s="25">
        <v>1971</v>
      </c>
      <c r="B14" s="15">
        <v>7.5</v>
      </c>
      <c r="C14" s="15">
        <v>8.3000000000000007</v>
      </c>
      <c r="D14" s="15">
        <v>-0.80000000000000071</v>
      </c>
    </row>
    <row r="15" spans="1:4" ht="15.75" thickBot="1" x14ac:dyDescent="0.3">
      <c r="A15" s="25">
        <v>1972</v>
      </c>
      <c r="B15" s="15">
        <v>7.2</v>
      </c>
      <c r="C15" s="15">
        <v>8.3000000000000007</v>
      </c>
      <c r="D15" s="15">
        <v>-1.1000000000000005</v>
      </c>
    </row>
    <row r="16" spans="1:4" ht="15.75" thickBot="1" x14ac:dyDescent="0.3">
      <c r="A16" s="25">
        <v>1973</v>
      </c>
      <c r="B16" s="15">
        <v>7.2</v>
      </c>
      <c r="C16" s="15">
        <v>8.3000000000000007</v>
      </c>
      <c r="D16" s="15">
        <v>-1.1000000000000005</v>
      </c>
    </row>
    <row r="17" spans="1:4" ht="15.75" thickBot="1" x14ac:dyDescent="0.3">
      <c r="A17" s="25">
        <v>1974</v>
      </c>
      <c r="B17" s="15">
        <v>7.9</v>
      </c>
      <c r="C17" s="15">
        <v>8.3000000000000007</v>
      </c>
      <c r="D17" s="15">
        <v>-0.40000000000000036</v>
      </c>
    </row>
    <row r="18" spans="1:4" ht="15.75" thickBot="1" x14ac:dyDescent="0.3">
      <c r="A18" s="25">
        <v>1975</v>
      </c>
      <c r="B18" s="15">
        <v>8</v>
      </c>
      <c r="C18" s="15">
        <v>8.3000000000000007</v>
      </c>
      <c r="D18" s="15">
        <v>-0.30000000000000071</v>
      </c>
    </row>
    <row r="19" spans="1:4" ht="15.75" thickBot="1" x14ac:dyDescent="0.3">
      <c r="A19" s="25">
        <v>1976</v>
      </c>
      <c r="B19" s="15">
        <v>7.3</v>
      </c>
      <c r="C19" s="15">
        <v>8.3000000000000007</v>
      </c>
      <c r="D19" s="15">
        <v>-1.0000000000000009</v>
      </c>
    </row>
    <row r="20" spans="1:4" ht="15.75" thickBot="1" x14ac:dyDescent="0.3">
      <c r="A20" s="25">
        <v>1977</v>
      </c>
      <c r="B20" s="15">
        <v>7.6</v>
      </c>
      <c r="C20" s="15">
        <v>8.3000000000000007</v>
      </c>
      <c r="D20" s="15">
        <v>-0.70000000000000107</v>
      </c>
    </row>
    <row r="21" spans="1:4" ht="15.75" thickBot="1" x14ac:dyDescent="0.3">
      <c r="A21" s="25">
        <v>1978</v>
      </c>
      <c r="B21" s="15">
        <v>6.8</v>
      </c>
      <c r="C21" s="15">
        <v>8.3000000000000007</v>
      </c>
      <c r="D21" s="15">
        <v>-1.5000000000000009</v>
      </c>
    </row>
    <row r="22" spans="1:4" ht="15.75" thickBot="1" x14ac:dyDescent="0.3">
      <c r="A22" s="25">
        <v>1979</v>
      </c>
      <c r="B22" s="15">
        <v>7.2</v>
      </c>
      <c r="C22" s="15">
        <v>8.3000000000000007</v>
      </c>
      <c r="D22" s="15">
        <v>-1.1000000000000005</v>
      </c>
    </row>
    <row r="23" spans="1:4" ht="15.75" thickBot="1" x14ac:dyDescent="0.3">
      <c r="A23" s="25">
        <v>1980</v>
      </c>
      <c r="B23" s="15">
        <v>6.3</v>
      </c>
      <c r="C23" s="15">
        <v>8.3000000000000007</v>
      </c>
      <c r="D23" s="15">
        <v>-2.0000000000000009</v>
      </c>
    </row>
    <row r="24" spans="1:4" ht="15.75" thickBot="1" x14ac:dyDescent="0.3">
      <c r="A24" s="25">
        <v>1981</v>
      </c>
      <c r="B24" s="15">
        <v>7.4</v>
      </c>
      <c r="C24" s="15">
        <v>8.3000000000000007</v>
      </c>
      <c r="D24" s="15">
        <v>-0.90000000000000036</v>
      </c>
    </row>
    <row r="25" spans="1:4" ht="15.75" thickBot="1" x14ac:dyDescent="0.3">
      <c r="A25" s="25">
        <v>1982</v>
      </c>
      <c r="B25" s="15">
        <v>7.8</v>
      </c>
      <c r="C25" s="15">
        <v>8.3000000000000007</v>
      </c>
      <c r="D25" s="15">
        <v>-0.50000000000000089</v>
      </c>
    </row>
    <row r="26" spans="1:4" ht="15.75" thickBot="1" x14ac:dyDescent="0.3">
      <c r="A26" s="25">
        <v>1983</v>
      </c>
      <c r="B26" s="15">
        <v>8.1999999999999993</v>
      </c>
      <c r="C26" s="15">
        <v>8.3000000000000007</v>
      </c>
      <c r="D26" s="15">
        <v>-0.10000000000000142</v>
      </c>
    </row>
    <row r="27" spans="1:4" ht="15.75" thickBot="1" x14ac:dyDescent="0.3">
      <c r="A27" s="25">
        <v>1984</v>
      </c>
      <c r="B27" s="15">
        <v>7</v>
      </c>
      <c r="C27" s="15">
        <v>8.3000000000000007</v>
      </c>
      <c r="D27" s="15">
        <v>-1.3000000000000007</v>
      </c>
    </row>
    <row r="28" spans="1:4" ht="15.75" thickBot="1" x14ac:dyDescent="0.3">
      <c r="A28" s="25">
        <v>1985</v>
      </c>
      <c r="B28" s="15">
        <v>6.5</v>
      </c>
      <c r="C28" s="15">
        <v>8.3000000000000007</v>
      </c>
      <c r="D28" s="15">
        <v>-1.8000000000000007</v>
      </c>
    </row>
    <row r="29" spans="1:4" ht="15.75" thickBot="1" x14ac:dyDescent="0.3">
      <c r="A29" s="25">
        <v>1986</v>
      </c>
      <c r="B29" s="15">
        <v>7.2</v>
      </c>
      <c r="C29" s="15">
        <v>8.3000000000000007</v>
      </c>
      <c r="D29" s="15">
        <v>-1.1000000000000005</v>
      </c>
    </row>
    <row r="30" spans="1:4" ht="15.75" thickBot="1" x14ac:dyDescent="0.3">
      <c r="A30" s="25">
        <v>1987</v>
      </c>
      <c r="B30" s="15">
        <v>6.6</v>
      </c>
      <c r="C30" s="15">
        <v>8.3000000000000007</v>
      </c>
      <c r="D30" s="15">
        <v>-1.7000000000000011</v>
      </c>
    </row>
    <row r="31" spans="1:4" ht="15.75" thickBot="1" x14ac:dyDescent="0.3">
      <c r="A31" s="25">
        <v>1988</v>
      </c>
      <c r="B31" s="15">
        <v>7.9</v>
      </c>
      <c r="C31" s="15">
        <v>8.3000000000000007</v>
      </c>
      <c r="D31" s="15">
        <v>-0.40000000000000036</v>
      </c>
    </row>
    <row r="32" spans="1:4" ht="15.75" thickBot="1" x14ac:dyDescent="0.3">
      <c r="A32" s="25">
        <v>1989</v>
      </c>
      <c r="B32" s="15">
        <v>8.4</v>
      </c>
      <c r="C32" s="15">
        <v>8.3000000000000007</v>
      </c>
      <c r="D32" s="15">
        <v>9.9999999999999645E-2</v>
      </c>
    </row>
    <row r="33" spans="1:4" ht="15.75" thickBot="1" x14ac:dyDescent="0.3">
      <c r="A33" s="25">
        <v>1990</v>
      </c>
      <c r="B33" s="15">
        <v>8.4</v>
      </c>
      <c r="C33" s="15">
        <v>8.3000000000000007</v>
      </c>
      <c r="D33" s="15">
        <v>9.9999999999999645E-2</v>
      </c>
    </row>
    <row r="34" spans="1:4" ht="15.75" thickBot="1" x14ac:dyDescent="0.3">
      <c r="A34" s="25">
        <v>1991</v>
      </c>
      <c r="B34" s="15">
        <v>7.2</v>
      </c>
      <c r="C34" s="15">
        <v>8.3000000000000007</v>
      </c>
      <c r="D34" s="15">
        <v>-1.1000000000000005</v>
      </c>
    </row>
    <row r="35" spans="1:4" ht="15.75" thickBot="1" x14ac:dyDescent="0.3">
      <c r="A35" s="25">
        <v>1992</v>
      </c>
      <c r="B35" s="15">
        <v>8.6</v>
      </c>
      <c r="C35" s="15">
        <v>8.3000000000000007</v>
      </c>
      <c r="D35" s="15">
        <v>0.29999999999999893</v>
      </c>
    </row>
    <row r="36" spans="1:4" ht="15.75" thickBot="1" x14ac:dyDescent="0.3">
      <c r="A36" s="25">
        <v>1993</v>
      </c>
      <c r="B36" s="15">
        <v>7.6</v>
      </c>
      <c r="C36" s="15">
        <v>8.3000000000000007</v>
      </c>
      <c r="D36" s="15">
        <v>-0.70000000000000107</v>
      </c>
    </row>
    <row r="37" spans="1:4" ht="15.75" thickBot="1" x14ac:dyDescent="0.3">
      <c r="A37" s="25">
        <v>1994</v>
      </c>
      <c r="B37" s="15">
        <v>8.9</v>
      </c>
      <c r="C37" s="15">
        <v>8.3000000000000007</v>
      </c>
      <c r="D37" s="15">
        <v>0.59999999999999964</v>
      </c>
    </row>
    <row r="38" spans="1:4" ht="15.75" thickBot="1" x14ac:dyDescent="0.3">
      <c r="A38" s="25">
        <v>1995</v>
      </c>
      <c r="B38" s="15">
        <v>7.9</v>
      </c>
      <c r="C38" s="15">
        <v>8.3000000000000007</v>
      </c>
      <c r="D38" s="15">
        <v>-0.40000000000000036</v>
      </c>
    </row>
    <row r="39" spans="1:4" ht="15.75" thickBot="1" x14ac:dyDescent="0.3">
      <c r="A39" s="25">
        <v>1996</v>
      </c>
      <c r="B39" s="15">
        <v>6.3</v>
      </c>
      <c r="C39" s="15">
        <v>8.3000000000000007</v>
      </c>
      <c r="D39" s="15">
        <v>-2.0000000000000009</v>
      </c>
    </row>
    <row r="40" spans="1:4" ht="15.75" thickBot="1" x14ac:dyDescent="0.3">
      <c r="A40" s="25">
        <v>1997</v>
      </c>
      <c r="B40" s="15">
        <v>7.6</v>
      </c>
      <c r="C40" s="15">
        <v>8.3000000000000007</v>
      </c>
      <c r="D40" s="15">
        <v>-0.70000000000000107</v>
      </c>
    </row>
    <row r="41" spans="1:4" ht="15.75" thickBot="1" x14ac:dyDescent="0.3">
      <c r="A41" s="25">
        <v>1998</v>
      </c>
      <c r="B41" s="15">
        <v>8.1999999999999993</v>
      </c>
      <c r="C41" s="15">
        <v>8.3000000000000007</v>
      </c>
      <c r="D41" s="15">
        <v>-0.10000000000000142</v>
      </c>
    </row>
    <row r="42" spans="1:4" ht="15.75" thickBot="1" x14ac:dyDescent="0.3">
      <c r="A42" s="25">
        <v>1999</v>
      </c>
      <c r="B42" s="15">
        <v>8.4</v>
      </c>
      <c r="C42" s="15">
        <v>8.3000000000000007</v>
      </c>
      <c r="D42" s="15">
        <v>9.9999999999999645E-2</v>
      </c>
    </row>
    <row r="43" spans="1:4" ht="15.75" thickBot="1" x14ac:dyDescent="0.3">
      <c r="A43" s="25">
        <v>2000</v>
      </c>
      <c r="B43" s="15">
        <v>9.1</v>
      </c>
      <c r="C43" s="15">
        <v>8.3000000000000007</v>
      </c>
      <c r="D43" s="15">
        <v>0.79999999999999893</v>
      </c>
    </row>
    <row r="44" spans="1:4" ht="15.75" thickBot="1" x14ac:dyDescent="0.3">
      <c r="A44" s="25">
        <v>2001</v>
      </c>
      <c r="B44" s="15">
        <v>7.8</v>
      </c>
      <c r="C44" s="15">
        <v>8.3000000000000007</v>
      </c>
      <c r="D44" s="15">
        <v>-0.50000000000000089</v>
      </c>
    </row>
    <row r="45" spans="1:4" ht="15.75" thickBot="1" x14ac:dyDescent="0.3">
      <c r="A45" s="25">
        <v>2002</v>
      </c>
      <c r="B45" s="15">
        <v>8.6999999999999993</v>
      </c>
      <c r="C45" s="15">
        <v>8.3000000000000007</v>
      </c>
      <c r="D45" s="15">
        <v>0.39999999999999858</v>
      </c>
    </row>
    <row r="46" spans="1:4" ht="15.75" thickBot="1" x14ac:dyDescent="0.3">
      <c r="A46" s="25">
        <v>2003</v>
      </c>
      <c r="B46" s="15">
        <v>8.1999999999999993</v>
      </c>
      <c r="C46" s="15">
        <v>8.3000000000000007</v>
      </c>
      <c r="D46" s="15">
        <v>-0.10000000000000142</v>
      </c>
    </row>
    <row r="47" spans="1:4" ht="15.75" thickBot="1" x14ac:dyDescent="0.3">
      <c r="A47" s="25">
        <v>2004</v>
      </c>
      <c r="B47" s="15">
        <v>7.8</v>
      </c>
      <c r="C47" s="15">
        <v>8.3000000000000007</v>
      </c>
      <c r="D47" s="15">
        <v>-0.50000000000000089</v>
      </c>
    </row>
    <row r="48" spans="1:4" ht="15.75" thickBot="1" x14ac:dyDescent="0.3">
      <c r="A48" s="25">
        <v>2005</v>
      </c>
      <c r="B48" s="15">
        <v>7.7</v>
      </c>
      <c r="C48" s="15">
        <v>8.3000000000000007</v>
      </c>
      <c r="D48" s="15">
        <v>-0.60000000000000053</v>
      </c>
    </row>
    <row r="49" spans="1:4" ht="15.75" thickBot="1" x14ac:dyDescent="0.3">
      <c r="A49" s="25">
        <v>2006</v>
      </c>
      <c r="B49" s="15">
        <v>8.1999999999999993</v>
      </c>
      <c r="C49" s="15">
        <v>8.3000000000000007</v>
      </c>
      <c r="D49" s="15">
        <v>-0.10000000000000142</v>
      </c>
    </row>
    <row r="50" spans="1:4" ht="15.75" thickBot="1" x14ac:dyDescent="0.3">
      <c r="A50" s="25">
        <v>2007</v>
      </c>
      <c r="B50" s="15">
        <v>9.1</v>
      </c>
      <c r="C50" s="15">
        <v>8.3000000000000007</v>
      </c>
      <c r="D50" s="15">
        <v>0.79999999999999893</v>
      </c>
    </row>
    <row r="51" spans="1:4" ht="15.75" thickBot="1" x14ac:dyDescent="0.3">
      <c r="A51" s="25">
        <v>2008</v>
      </c>
      <c r="B51" s="15">
        <v>8.9</v>
      </c>
      <c r="C51" s="15">
        <v>8.3000000000000007</v>
      </c>
      <c r="D51" s="15">
        <v>0.59999999999999964</v>
      </c>
    </row>
    <row r="52" spans="1:4" ht="15.75" thickBot="1" x14ac:dyDescent="0.3">
      <c r="A52" s="25">
        <v>2009</v>
      </c>
      <c r="B52" s="15">
        <v>8.4</v>
      </c>
      <c r="C52" s="15">
        <v>8.3000000000000007</v>
      </c>
      <c r="D52" s="15">
        <v>9.9999999999999645E-2</v>
      </c>
    </row>
    <row r="53" spans="1:4" ht="15.75" thickBot="1" x14ac:dyDescent="0.3">
      <c r="A53" s="25">
        <v>2010</v>
      </c>
      <c r="B53" s="15">
        <v>7.2</v>
      </c>
      <c r="C53" s="15">
        <v>8.3000000000000007</v>
      </c>
      <c r="D53" s="15">
        <v>-1.1000000000000005</v>
      </c>
    </row>
    <row r="54" spans="1:4" ht="15.75" thickBot="1" x14ac:dyDescent="0.3">
      <c r="A54" s="25">
        <v>2011</v>
      </c>
      <c r="B54" s="15">
        <v>8.5</v>
      </c>
      <c r="C54" s="15">
        <v>8.3000000000000007</v>
      </c>
      <c r="D54" s="15">
        <v>0.19999999999999929</v>
      </c>
    </row>
    <row r="55" spans="1:4" ht="15.75" thickBot="1" x14ac:dyDescent="0.3">
      <c r="A55" s="29">
        <v>2012</v>
      </c>
      <c r="B55" s="18">
        <v>8.3000000000000007</v>
      </c>
      <c r="C55" s="15">
        <v>8.3000000000000007</v>
      </c>
      <c r="D55" s="19">
        <v>0</v>
      </c>
    </row>
    <row r="56" spans="1:4" ht="15.75" thickBot="1" x14ac:dyDescent="0.3">
      <c r="A56" s="29">
        <v>2013</v>
      </c>
      <c r="B56" s="20">
        <v>7.9</v>
      </c>
      <c r="C56" s="15">
        <v>8.3000000000000007</v>
      </c>
      <c r="D56" s="21">
        <v>-0.40000000000000036</v>
      </c>
    </row>
    <row r="57" spans="1:4" ht="15.75" thickBot="1" x14ac:dyDescent="0.3">
      <c r="A57" s="29">
        <v>2014</v>
      </c>
      <c r="B57" s="20">
        <v>9.4</v>
      </c>
      <c r="C57" s="15">
        <v>8.3000000000000007</v>
      </c>
      <c r="D57" s="21">
        <v>1.0999999999999996</v>
      </c>
    </row>
    <row r="58" spans="1:4" ht="15.75" thickBot="1" x14ac:dyDescent="0.3">
      <c r="A58" s="26">
        <v>2015</v>
      </c>
      <c r="B58" s="45">
        <v>9.4</v>
      </c>
      <c r="C58" s="20">
        <v>8.3000000000000007</v>
      </c>
      <c r="D58" s="45">
        <v>1.0999999999999996</v>
      </c>
    </row>
    <row r="59" spans="1:4" ht="15.75" thickBot="1" x14ac:dyDescent="0.3">
      <c r="A59" s="26">
        <v>2016</v>
      </c>
      <c r="B59" s="45">
        <v>8.6999999999999993</v>
      </c>
      <c r="C59" s="20">
        <v>8.3000000000000007</v>
      </c>
      <c r="D59" s="45">
        <v>0.39999999999999858</v>
      </c>
    </row>
    <row r="60" spans="1:4" ht="15.75" thickBot="1" x14ac:dyDescent="0.3">
      <c r="A60" s="26">
        <v>2017</v>
      </c>
      <c r="B60" s="45">
        <v>8.6</v>
      </c>
      <c r="C60" s="20">
        <v>8.3000000000000007</v>
      </c>
      <c r="D60" s="45">
        <v>0.29999999999999893</v>
      </c>
    </row>
    <row r="61" spans="1:4" ht="15.75" thickBot="1" x14ac:dyDescent="0.3">
      <c r="A61" s="26">
        <v>2018</v>
      </c>
      <c r="B61" s="45">
        <v>9.6</v>
      </c>
      <c r="C61" s="20">
        <v>8.3000000000000007</v>
      </c>
      <c r="D61" s="45">
        <v>1.2999999999999989</v>
      </c>
    </row>
    <row r="62" spans="1:4" ht="15.75" thickBot="1" x14ac:dyDescent="0.3">
      <c r="A62" s="26">
        <v>2019</v>
      </c>
      <c r="B62" s="45">
        <v>9.5</v>
      </c>
      <c r="C62" s="20">
        <v>8.3000000000000007</v>
      </c>
      <c r="D62" s="46">
        <v>1.1999999999999993</v>
      </c>
    </row>
    <row r="63" spans="1:4" ht="15.75" thickBot="1" x14ac:dyDescent="0.3">
      <c r="A63" s="26">
        <v>2020</v>
      </c>
      <c r="B63" s="45">
        <v>9.1</v>
      </c>
      <c r="C63" s="20">
        <v>8.3000000000000007</v>
      </c>
      <c r="D63" s="46">
        <v>0.79999999999999893</v>
      </c>
    </row>
    <row r="64" spans="1:4" ht="15.75" thickBot="1" x14ac:dyDescent="0.3">
      <c r="A64" s="26">
        <v>2021</v>
      </c>
      <c r="B64" s="46">
        <v>8</v>
      </c>
      <c r="C64" s="20">
        <v>8.3000000000000007</v>
      </c>
      <c r="D64" s="46">
        <v>-0.30000000000000071</v>
      </c>
    </row>
    <row r="65" spans="1:10" ht="15.75" thickBot="1" x14ac:dyDescent="0.3">
      <c r="A65" s="26">
        <v>2022</v>
      </c>
      <c r="B65" s="46">
        <v>9.1999999999999993</v>
      </c>
      <c r="C65" s="20">
        <v>8.3000000000000007</v>
      </c>
      <c r="D65" s="46">
        <v>0.9</v>
      </c>
    </row>
    <row r="66" spans="1:10" x14ac:dyDescent="0.25">
      <c r="A66" s="86" t="s">
        <v>91</v>
      </c>
      <c r="B66" s="87"/>
      <c r="C66" s="87"/>
      <c r="D66" s="87"/>
      <c r="E66" s="87"/>
      <c r="F66" s="87"/>
      <c r="G66" s="87"/>
      <c r="H66" s="87"/>
      <c r="I66" s="87"/>
      <c r="J66" s="87"/>
    </row>
    <row r="67" spans="1:10" x14ac:dyDescent="0.25">
      <c r="A67" s="22" t="s">
        <v>5</v>
      </c>
    </row>
  </sheetData>
  <mergeCells count="3">
    <mergeCell ref="A2:A3"/>
    <mergeCell ref="B3:D3"/>
    <mergeCell ref="A66:J66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6"/>
  <sheetViews>
    <sheetView workbookViewId="0">
      <selection activeCell="Q1" sqref="Q1"/>
    </sheetView>
  </sheetViews>
  <sheetFormatPr defaultRowHeight="15" x14ac:dyDescent="0.25"/>
  <cols>
    <col min="1" max="1" width="15.7109375" customWidth="1"/>
    <col min="2" max="2" width="26.7109375" customWidth="1"/>
  </cols>
  <sheetData>
    <row r="1" spans="1:15" ht="15.75" thickBot="1" x14ac:dyDescent="0.3">
      <c r="A1" s="1" t="s">
        <v>105</v>
      </c>
    </row>
    <row r="2" spans="1:15" ht="15.75" thickBot="1" x14ac:dyDescent="0.3">
      <c r="A2" s="88" t="s">
        <v>6</v>
      </c>
      <c r="B2" s="89"/>
      <c r="C2" s="31" t="s">
        <v>7</v>
      </c>
      <c r="D2" s="31" t="s">
        <v>8</v>
      </c>
      <c r="E2" s="31" t="s">
        <v>9</v>
      </c>
      <c r="F2" s="31" t="s">
        <v>10</v>
      </c>
      <c r="G2" s="31" t="s">
        <v>11</v>
      </c>
      <c r="H2" s="31" t="s">
        <v>12</v>
      </c>
      <c r="I2" s="31" t="s">
        <v>13</v>
      </c>
      <c r="J2" s="31" t="s">
        <v>14</v>
      </c>
      <c r="K2" s="31" t="s">
        <v>15</v>
      </c>
      <c r="L2" s="31" t="s">
        <v>16</v>
      </c>
      <c r="M2" s="31" t="s">
        <v>17</v>
      </c>
      <c r="N2" s="31" t="s">
        <v>18</v>
      </c>
      <c r="O2" s="31" t="s">
        <v>19</v>
      </c>
    </row>
    <row r="3" spans="1:15" ht="15.75" thickBot="1" x14ac:dyDescent="0.3">
      <c r="A3" s="90"/>
      <c r="B3" s="91"/>
      <c r="C3" s="83" t="s">
        <v>4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5"/>
    </row>
    <row r="4" spans="1:15" ht="15.75" thickBot="1" x14ac:dyDescent="0.3">
      <c r="A4" s="92" t="s">
        <v>20</v>
      </c>
      <c r="B4" s="41" t="s">
        <v>21</v>
      </c>
      <c r="C4" s="40">
        <v>0.6</v>
      </c>
      <c r="D4" s="40">
        <v>2.8</v>
      </c>
      <c r="E4" s="40">
        <v>3.1</v>
      </c>
      <c r="F4" s="40">
        <v>6.4</v>
      </c>
      <c r="G4" s="40">
        <v>14.3</v>
      </c>
      <c r="H4" s="40">
        <v>18.7</v>
      </c>
      <c r="I4" s="40">
        <v>18.600000000000001</v>
      </c>
      <c r="J4" s="40">
        <v>19.100000000000001</v>
      </c>
      <c r="K4" s="40">
        <v>12</v>
      </c>
      <c r="L4" s="40">
        <v>10.7</v>
      </c>
      <c r="M4" s="40">
        <v>4.0999999999999996</v>
      </c>
      <c r="N4" s="40">
        <v>0.3</v>
      </c>
      <c r="O4" s="40">
        <v>9.1999999999999993</v>
      </c>
    </row>
    <row r="5" spans="1:15" ht="15.75" thickBot="1" x14ac:dyDescent="0.3">
      <c r="A5" s="93"/>
      <c r="B5" s="41" t="s">
        <v>92</v>
      </c>
      <c r="C5" s="40">
        <v>-1.4</v>
      </c>
      <c r="D5" s="40">
        <v>-0.4</v>
      </c>
      <c r="E5" s="40">
        <v>3.2</v>
      </c>
      <c r="F5" s="40">
        <v>8.5</v>
      </c>
      <c r="G5" s="40">
        <v>13.1</v>
      </c>
      <c r="H5" s="40">
        <v>16.5</v>
      </c>
      <c r="I5" s="40">
        <v>18.3</v>
      </c>
      <c r="J5" s="40">
        <v>17.899999999999999</v>
      </c>
      <c r="K5" s="40">
        <v>13</v>
      </c>
      <c r="L5" s="40">
        <v>8.1999999999999993</v>
      </c>
      <c r="M5" s="40">
        <v>3.5</v>
      </c>
      <c r="N5" s="40">
        <v>-0.4</v>
      </c>
      <c r="O5" s="40">
        <v>8.3000000000000007</v>
      </c>
    </row>
    <row r="6" spans="1:15" ht="15.75" thickBot="1" x14ac:dyDescent="0.3">
      <c r="A6" s="94"/>
      <c r="B6" s="41" t="s">
        <v>3</v>
      </c>
      <c r="C6" s="40">
        <f>C4-C5</f>
        <v>2</v>
      </c>
      <c r="D6" s="40">
        <f t="shared" ref="D6:O6" si="0">D4-D5</f>
        <v>3.1999999999999997</v>
      </c>
      <c r="E6" s="40">
        <f t="shared" si="0"/>
        <v>-0.10000000000000009</v>
      </c>
      <c r="F6" s="40">
        <f t="shared" si="0"/>
        <v>-2.0999999999999996</v>
      </c>
      <c r="G6" s="40">
        <f t="shared" si="0"/>
        <v>1.2000000000000011</v>
      </c>
      <c r="H6" s="40">
        <f t="shared" si="0"/>
        <v>2.1999999999999993</v>
      </c>
      <c r="I6" s="40">
        <f t="shared" si="0"/>
        <v>0.30000000000000071</v>
      </c>
      <c r="J6" s="40">
        <f t="shared" si="0"/>
        <v>1.2000000000000028</v>
      </c>
      <c r="K6" s="40">
        <f t="shared" si="0"/>
        <v>-1</v>
      </c>
      <c r="L6" s="40">
        <f t="shared" si="0"/>
        <v>2.5</v>
      </c>
      <c r="M6" s="40">
        <f t="shared" si="0"/>
        <v>0.59999999999999964</v>
      </c>
      <c r="N6" s="40">
        <f t="shared" si="0"/>
        <v>0.7</v>
      </c>
      <c r="O6" s="40">
        <f t="shared" si="0"/>
        <v>0.89999999999999858</v>
      </c>
    </row>
    <row r="7" spans="1:15" ht="15.75" thickBot="1" x14ac:dyDescent="0.3">
      <c r="A7" s="81" t="s">
        <v>22</v>
      </c>
      <c r="B7" s="42"/>
      <c r="C7" s="31" t="s">
        <v>7</v>
      </c>
      <c r="D7" s="31" t="s">
        <v>8</v>
      </c>
      <c r="E7" s="31" t="s">
        <v>9</v>
      </c>
      <c r="F7" s="31" t="s">
        <v>10</v>
      </c>
      <c r="G7" s="31" t="s">
        <v>11</v>
      </c>
      <c r="H7" s="31" t="s">
        <v>12</v>
      </c>
      <c r="I7" s="31" t="s">
        <v>13</v>
      </c>
      <c r="J7" s="31" t="s">
        <v>14</v>
      </c>
      <c r="K7" s="31" t="s">
        <v>15</v>
      </c>
      <c r="L7" s="31" t="s">
        <v>16</v>
      </c>
      <c r="M7" s="31" t="s">
        <v>17</v>
      </c>
      <c r="N7" s="31" t="s">
        <v>18</v>
      </c>
      <c r="O7" s="31" t="s">
        <v>19</v>
      </c>
    </row>
    <row r="8" spans="1:15" ht="15.75" thickBot="1" x14ac:dyDescent="0.3">
      <c r="A8" s="95"/>
      <c r="B8" s="41" t="s">
        <v>21</v>
      </c>
      <c r="C8" s="40">
        <v>0.7</v>
      </c>
      <c r="D8" s="40">
        <v>2.9</v>
      </c>
      <c r="E8" s="40">
        <v>3.1</v>
      </c>
      <c r="F8" s="40">
        <v>6.2</v>
      </c>
      <c r="G8" s="40">
        <v>14.2</v>
      </c>
      <c r="H8" s="40">
        <v>18.600000000000001</v>
      </c>
      <c r="I8" s="40">
        <v>18.399999999999999</v>
      </c>
      <c r="J8" s="40">
        <v>18.899999999999999</v>
      </c>
      <c r="K8" s="40">
        <v>11.9</v>
      </c>
      <c r="L8" s="40">
        <v>10.6</v>
      </c>
      <c r="M8" s="40">
        <v>4</v>
      </c>
      <c r="N8" s="40">
        <v>0.4</v>
      </c>
      <c r="O8" s="40">
        <v>9.1583333333333332</v>
      </c>
    </row>
    <row r="9" spans="1:15" ht="15.75" thickBot="1" x14ac:dyDescent="0.3">
      <c r="A9" s="95"/>
      <c r="B9" s="41" t="s">
        <v>92</v>
      </c>
      <c r="C9" s="40">
        <v>-1.3</v>
      </c>
      <c r="D9" s="40">
        <v>-0.3</v>
      </c>
      <c r="E9" s="40">
        <v>3.2</v>
      </c>
      <c r="F9" s="40">
        <v>8.3000000000000007</v>
      </c>
      <c r="G9" s="40">
        <v>12.9</v>
      </c>
      <c r="H9" s="40">
        <v>16.3</v>
      </c>
      <c r="I9" s="40">
        <v>18.100000000000001</v>
      </c>
      <c r="J9" s="40">
        <v>17.600000000000001</v>
      </c>
      <c r="K9" s="40">
        <v>12.9</v>
      </c>
      <c r="L9" s="40">
        <v>8</v>
      </c>
      <c r="M9" s="40">
        <v>3.4</v>
      </c>
      <c r="N9" s="40">
        <v>-0.3</v>
      </c>
      <c r="O9" s="40">
        <v>8.2333333333333361</v>
      </c>
    </row>
    <row r="10" spans="1:15" ht="15.75" thickBot="1" x14ac:dyDescent="0.3">
      <c r="A10" s="82"/>
      <c r="B10" s="41" t="s">
        <v>3</v>
      </c>
      <c r="C10" s="40">
        <f>C8-C9</f>
        <v>2</v>
      </c>
      <c r="D10" s="40">
        <f t="shared" ref="D10" si="1">D8-D9</f>
        <v>3.1999999999999997</v>
      </c>
      <c r="E10" s="40">
        <f t="shared" ref="E10" si="2">E8-E9</f>
        <v>-0.10000000000000009</v>
      </c>
      <c r="F10" s="40">
        <f t="shared" ref="F10" si="3">F8-F9</f>
        <v>-2.1000000000000005</v>
      </c>
      <c r="G10" s="40">
        <f t="shared" ref="G10" si="4">G8-G9</f>
        <v>1.2999999999999989</v>
      </c>
      <c r="H10" s="40">
        <f t="shared" ref="H10" si="5">H8-H9</f>
        <v>2.3000000000000007</v>
      </c>
      <c r="I10" s="40">
        <f t="shared" ref="I10" si="6">I8-I9</f>
        <v>0.29999999999999716</v>
      </c>
      <c r="J10" s="40">
        <f t="shared" ref="J10" si="7">J8-J9</f>
        <v>1.2999999999999972</v>
      </c>
      <c r="K10" s="40">
        <f t="shared" ref="K10" si="8">K8-K9</f>
        <v>-1</v>
      </c>
      <c r="L10" s="40">
        <f t="shared" ref="L10" si="9">L8-L9</f>
        <v>2.5999999999999996</v>
      </c>
      <c r="M10" s="40">
        <f t="shared" ref="M10" si="10">M8-M9</f>
        <v>0.60000000000000009</v>
      </c>
      <c r="N10" s="40">
        <f t="shared" ref="N10" si="11">N8-N9</f>
        <v>0.7</v>
      </c>
      <c r="O10" s="40">
        <v>0.92499999999999716</v>
      </c>
    </row>
    <row r="11" spans="1:15" ht="15.75" thickBot="1" x14ac:dyDescent="0.3">
      <c r="A11" s="81" t="s">
        <v>23</v>
      </c>
      <c r="B11" s="42"/>
      <c r="C11" s="31" t="s">
        <v>7</v>
      </c>
      <c r="D11" s="31" t="s">
        <v>8</v>
      </c>
      <c r="E11" s="31" t="s">
        <v>9</v>
      </c>
      <c r="F11" s="31" t="s">
        <v>10</v>
      </c>
      <c r="G11" s="31" t="s">
        <v>11</v>
      </c>
      <c r="H11" s="31" t="s">
        <v>12</v>
      </c>
      <c r="I11" s="31" t="s">
        <v>13</v>
      </c>
      <c r="J11" s="31" t="s">
        <v>14</v>
      </c>
      <c r="K11" s="31" t="s">
        <v>15</v>
      </c>
      <c r="L11" s="31" t="s">
        <v>16</v>
      </c>
      <c r="M11" s="31" t="s">
        <v>17</v>
      </c>
      <c r="N11" s="31" t="s">
        <v>18</v>
      </c>
      <c r="O11" s="31" t="s">
        <v>19</v>
      </c>
    </row>
    <row r="12" spans="1:15" ht="15.75" thickBot="1" x14ac:dyDescent="0.3">
      <c r="A12" s="95"/>
      <c r="B12" s="41" t="s">
        <v>21</v>
      </c>
      <c r="C12" s="40">
        <v>0.3</v>
      </c>
      <c r="D12" s="40">
        <v>2.8</v>
      </c>
      <c r="E12" s="40">
        <v>3</v>
      </c>
      <c r="F12" s="40">
        <v>6.6</v>
      </c>
      <c r="G12" s="40">
        <v>14.4</v>
      </c>
      <c r="H12" s="40">
        <v>18.899999999999999</v>
      </c>
      <c r="I12" s="40">
        <v>19</v>
      </c>
      <c r="J12" s="40">
        <v>19.600000000000001</v>
      </c>
      <c r="K12" s="40">
        <v>12.2</v>
      </c>
      <c r="L12" s="40">
        <v>10.7</v>
      </c>
      <c r="M12" s="40">
        <v>4.4000000000000004</v>
      </c>
      <c r="N12" s="40">
        <v>0.1</v>
      </c>
      <c r="O12" s="40">
        <v>9.3333333333333339</v>
      </c>
    </row>
    <row r="13" spans="1:15" ht="15.75" thickBot="1" x14ac:dyDescent="0.3">
      <c r="A13" s="95"/>
      <c r="B13" s="41" t="s">
        <v>92</v>
      </c>
      <c r="C13" s="40">
        <v>-1.7</v>
      </c>
      <c r="D13" s="40">
        <v>-0.4</v>
      </c>
      <c r="E13" s="40">
        <v>3.2</v>
      </c>
      <c r="F13" s="40">
        <v>8.8000000000000007</v>
      </c>
      <c r="G13" s="40">
        <v>13.4</v>
      </c>
      <c r="H13" s="40">
        <v>16.899999999999999</v>
      </c>
      <c r="I13" s="40">
        <v>18.7</v>
      </c>
      <c r="J13" s="40">
        <v>18.3</v>
      </c>
      <c r="K13" s="40">
        <v>13.4</v>
      </c>
      <c r="L13" s="40">
        <v>8.5</v>
      </c>
      <c r="M13" s="40">
        <v>3.9</v>
      </c>
      <c r="N13" s="40">
        <v>-0.6</v>
      </c>
      <c r="O13" s="40">
        <v>8.533333333333335</v>
      </c>
    </row>
    <row r="14" spans="1:15" ht="15.75" thickBot="1" x14ac:dyDescent="0.3">
      <c r="A14" s="82"/>
      <c r="B14" s="41" t="s">
        <v>3</v>
      </c>
      <c r="C14" s="40">
        <f>C12-C13</f>
        <v>2</v>
      </c>
      <c r="D14" s="40">
        <f t="shared" ref="D14" si="12">D12-D13</f>
        <v>3.1999999999999997</v>
      </c>
      <c r="E14" s="40">
        <f t="shared" ref="E14" si="13">E12-E13</f>
        <v>-0.20000000000000018</v>
      </c>
      <c r="F14" s="40">
        <f t="shared" ref="F14" si="14">F12-F13</f>
        <v>-2.2000000000000011</v>
      </c>
      <c r="G14" s="40">
        <f t="shared" ref="G14" si="15">G12-G13</f>
        <v>1</v>
      </c>
      <c r="H14" s="40">
        <f t="shared" ref="H14" si="16">H12-H13</f>
        <v>2</v>
      </c>
      <c r="I14" s="40">
        <f t="shared" ref="I14" si="17">I12-I13</f>
        <v>0.30000000000000071</v>
      </c>
      <c r="J14" s="40">
        <f t="shared" ref="J14" si="18">J12-J13</f>
        <v>1.3000000000000007</v>
      </c>
      <c r="K14" s="40">
        <f t="shared" ref="K14" si="19">K12-K13</f>
        <v>-1.2000000000000011</v>
      </c>
      <c r="L14" s="40">
        <f t="shared" ref="L14" si="20">L12-L13</f>
        <v>2.1999999999999993</v>
      </c>
      <c r="M14" s="40">
        <f t="shared" ref="M14" si="21">M12-M13</f>
        <v>0.50000000000000044</v>
      </c>
      <c r="N14" s="40">
        <f t="shared" ref="N14" si="22">N12-N13</f>
        <v>0.7</v>
      </c>
      <c r="O14" s="40">
        <v>0.79999999999999893</v>
      </c>
    </row>
    <row r="15" spans="1:15" ht="15" customHeight="1" x14ac:dyDescent="0.25">
      <c r="A15" s="2" t="s">
        <v>26</v>
      </c>
    </row>
    <row r="16" spans="1:15" x14ac:dyDescent="0.25">
      <c r="B16" s="71"/>
    </row>
  </sheetData>
  <mergeCells count="5">
    <mergeCell ref="A2:B3"/>
    <mergeCell ref="C3:O3"/>
    <mergeCell ref="A4:A6"/>
    <mergeCell ref="A7:A10"/>
    <mergeCell ref="A11:A14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66"/>
  <sheetViews>
    <sheetView workbookViewId="0">
      <selection activeCell="F2" sqref="F2"/>
    </sheetView>
  </sheetViews>
  <sheetFormatPr defaultRowHeight="15" x14ac:dyDescent="0.25"/>
  <cols>
    <col min="2" max="4" width="9.7109375" customWidth="1"/>
  </cols>
  <sheetData>
    <row r="1" spans="1:4" ht="15.75" thickBot="1" x14ac:dyDescent="0.3">
      <c r="A1" s="1" t="s">
        <v>106</v>
      </c>
    </row>
    <row r="2" spans="1:4" ht="42.75" thickBot="1" x14ac:dyDescent="0.3">
      <c r="A2" s="26" t="s">
        <v>0</v>
      </c>
      <c r="B2" s="27" t="s">
        <v>24</v>
      </c>
      <c r="C2" s="27" t="s">
        <v>25</v>
      </c>
      <c r="D2" s="28" t="s">
        <v>70</v>
      </c>
    </row>
    <row r="3" spans="1:4" ht="15.75" thickBot="1" x14ac:dyDescent="0.3">
      <c r="A3" s="25">
        <v>1961</v>
      </c>
      <c r="B3" s="17">
        <v>652</v>
      </c>
      <c r="C3" s="17">
        <v>684</v>
      </c>
      <c r="D3" s="17">
        <v>95</v>
      </c>
    </row>
    <row r="4" spans="1:4" ht="15.75" thickBot="1" x14ac:dyDescent="0.3">
      <c r="A4" s="25">
        <v>1962</v>
      </c>
      <c r="B4" s="17">
        <v>618</v>
      </c>
      <c r="C4" s="17">
        <v>684</v>
      </c>
      <c r="D4" s="17">
        <v>90</v>
      </c>
    </row>
    <row r="5" spans="1:4" ht="15.75" thickBot="1" x14ac:dyDescent="0.3">
      <c r="A5" s="25">
        <v>1963</v>
      </c>
      <c r="B5" s="17">
        <v>587</v>
      </c>
      <c r="C5" s="17">
        <v>684</v>
      </c>
      <c r="D5" s="17">
        <v>86</v>
      </c>
    </row>
    <row r="6" spans="1:4" ht="15.75" thickBot="1" x14ac:dyDescent="0.3">
      <c r="A6" s="25">
        <v>1964</v>
      </c>
      <c r="B6" s="17">
        <v>644</v>
      </c>
      <c r="C6" s="17">
        <v>684</v>
      </c>
      <c r="D6" s="17">
        <v>94</v>
      </c>
    </row>
    <row r="7" spans="1:4" ht="15.75" thickBot="1" x14ac:dyDescent="0.3">
      <c r="A7" s="25">
        <v>1965</v>
      </c>
      <c r="B7" s="17">
        <v>807</v>
      </c>
      <c r="C7" s="17">
        <v>684</v>
      </c>
      <c r="D7" s="17">
        <v>118</v>
      </c>
    </row>
    <row r="8" spans="1:4" ht="15.75" thickBot="1" x14ac:dyDescent="0.3">
      <c r="A8" s="25">
        <v>1966</v>
      </c>
      <c r="B8" s="17">
        <v>833</v>
      </c>
      <c r="C8" s="17">
        <v>684</v>
      </c>
      <c r="D8" s="17">
        <v>122</v>
      </c>
    </row>
    <row r="9" spans="1:4" ht="15.75" thickBot="1" x14ac:dyDescent="0.3">
      <c r="A9" s="25">
        <v>1967</v>
      </c>
      <c r="B9" s="17">
        <v>699</v>
      </c>
      <c r="C9" s="17">
        <v>684</v>
      </c>
      <c r="D9" s="17">
        <v>102</v>
      </c>
    </row>
    <row r="10" spans="1:4" ht="15.75" thickBot="1" x14ac:dyDescent="0.3">
      <c r="A10" s="25">
        <v>1968</v>
      </c>
      <c r="B10" s="17">
        <v>673</v>
      </c>
      <c r="C10" s="17">
        <v>684</v>
      </c>
      <c r="D10" s="17">
        <v>98</v>
      </c>
    </row>
    <row r="11" spans="1:4" ht="15.75" thickBot="1" x14ac:dyDescent="0.3">
      <c r="A11" s="25">
        <v>1969</v>
      </c>
      <c r="B11" s="17">
        <v>567</v>
      </c>
      <c r="C11" s="17">
        <v>684</v>
      </c>
      <c r="D11" s="17">
        <v>83</v>
      </c>
    </row>
    <row r="12" spans="1:4" ht="15.75" thickBot="1" x14ac:dyDescent="0.3">
      <c r="A12" s="25">
        <v>1970</v>
      </c>
      <c r="B12" s="17">
        <v>739</v>
      </c>
      <c r="C12" s="17">
        <v>684</v>
      </c>
      <c r="D12" s="17">
        <v>108</v>
      </c>
    </row>
    <row r="13" spans="1:4" ht="15.75" thickBot="1" x14ac:dyDescent="0.3">
      <c r="A13" s="25">
        <v>1971</v>
      </c>
      <c r="B13" s="17">
        <v>579</v>
      </c>
      <c r="C13" s="17">
        <v>684</v>
      </c>
      <c r="D13" s="17">
        <v>85</v>
      </c>
    </row>
    <row r="14" spans="1:4" ht="15.75" thickBot="1" x14ac:dyDescent="0.3">
      <c r="A14" s="25">
        <v>1972</v>
      </c>
      <c r="B14" s="17">
        <v>578</v>
      </c>
      <c r="C14" s="17">
        <v>684</v>
      </c>
      <c r="D14" s="17">
        <v>85</v>
      </c>
    </row>
    <row r="15" spans="1:4" ht="15.75" thickBot="1" x14ac:dyDescent="0.3">
      <c r="A15" s="25">
        <v>1973</v>
      </c>
      <c r="B15" s="17">
        <v>542</v>
      </c>
      <c r="C15" s="17">
        <v>684</v>
      </c>
      <c r="D15" s="17">
        <v>79</v>
      </c>
    </row>
    <row r="16" spans="1:4" ht="15.75" thickBot="1" x14ac:dyDescent="0.3">
      <c r="A16" s="25">
        <v>1974</v>
      </c>
      <c r="B16" s="17">
        <v>770</v>
      </c>
      <c r="C16" s="17">
        <v>684</v>
      </c>
      <c r="D16" s="17">
        <v>113</v>
      </c>
    </row>
    <row r="17" spans="1:4" ht="15.75" thickBot="1" x14ac:dyDescent="0.3">
      <c r="A17" s="25">
        <v>1975</v>
      </c>
      <c r="B17" s="17">
        <v>620</v>
      </c>
      <c r="C17" s="17">
        <v>684</v>
      </c>
      <c r="D17" s="17">
        <v>91</v>
      </c>
    </row>
    <row r="18" spans="1:4" ht="15.75" thickBot="1" x14ac:dyDescent="0.3">
      <c r="A18" s="25">
        <v>1976</v>
      </c>
      <c r="B18" s="17">
        <v>598</v>
      </c>
      <c r="C18" s="17">
        <v>684</v>
      </c>
      <c r="D18" s="17">
        <v>87</v>
      </c>
    </row>
    <row r="19" spans="1:4" ht="15.75" thickBot="1" x14ac:dyDescent="0.3">
      <c r="A19" s="25">
        <v>1977</v>
      </c>
      <c r="B19" s="17">
        <v>781</v>
      </c>
      <c r="C19" s="17">
        <v>684</v>
      </c>
      <c r="D19" s="17">
        <v>114</v>
      </c>
    </row>
    <row r="20" spans="1:4" ht="15.75" thickBot="1" x14ac:dyDescent="0.3">
      <c r="A20" s="25">
        <v>1978</v>
      </c>
      <c r="B20" s="17">
        <v>621</v>
      </c>
      <c r="C20" s="17">
        <v>684</v>
      </c>
      <c r="D20" s="17">
        <v>91</v>
      </c>
    </row>
    <row r="21" spans="1:4" ht="15.75" thickBot="1" x14ac:dyDescent="0.3">
      <c r="A21" s="25">
        <v>1979</v>
      </c>
      <c r="B21" s="17">
        <v>731</v>
      </c>
      <c r="C21" s="17">
        <v>684</v>
      </c>
      <c r="D21" s="17">
        <v>107</v>
      </c>
    </row>
    <row r="22" spans="1:4" ht="15.75" thickBot="1" x14ac:dyDescent="0.3">
      <c r="A22" s="25">
        <v>1980</v>
      </c>
      <c r="B22" s="17">
        <v>694</v>
      </c>
      <c r="C22" s="17">
        <v>684</v>
      </c>
      <c r="D22" s="17">
        <v>101</v>
      </c>
    </row>
    <row r="23" spans="1:4" ht="15.75" thickBot="1" x14ac:dyDescent="0.3">
      <c r="A23" s="25">
        <v>1981</v>
      </c>
      <c r="B23" s="17">
        <v>824</v>
      </c>
      <c r="C23" s="17">
        <v>684</v>
      </c>
      <c r="D23" s="17">
        <v>120</v>
      </c>
    </row>
    <row r="24" spans="1:4" ht="15.75" thickBot="1" x14ac:dyDescent="0.3">
      <c r="A24" s="25">
        <v>1982</v>
      </c>
      <c r="B24" s="17">
        <v>539</v>
      </c>
      <c r="C24" s="17">
        <v>684</v>
      </c>
      <c r="D24" s="17">
        <v>79</v>
      </c>
    </row>
    <row r="25" spans="1:4" ht="15.75" thickBot="1" x14ac:dyDescent="0.3">
      <c r="A25" s="25">
        <v>1983</v>
      </c>
      <c r="B25" s="17">
        <v>586</v>
      </c>
      <c r="C25" s="17">
        <v>684</v>
      </c>
      <c r="D25" s="17">
        <v>86</v>
      </c>
    </row>
    <row r="26" spans="1:4" ht="15.75" thickBot="1" x14ac:dyDescent="0.3">
      <c r="A26" s="25">
        <v>1984</v>
      </c>
      <c r="B26" s="17">
        <v>625</v>
      </c>
      <c r="C26" s="17">
        <v>684</v>
      </c>
      <c r="D26" s="17">
        <v>91</v>
      </c>
    </row>
    <row r="27" spans="1:4" ht="15.75" thickBot="1" x14ac:dyDescent="0.3">
      <c r="A27" s="25">
        <v>1985</v>
      </c>
      <c r="B27" s="17">
        <v>690</v>
      </c>
      <c r="C27" s="17">
        <v>684</v>
      </c>
      <c r="D27" s="17">
        <v>101</v>
      </c>
    </row>
    <row r="28" spans="1:4" ht="15.75" thickBot="1" x14ac:dyDescent="0.3">
      <c r="A28" s="25">
        <v>1986</v>
      </c>
      <c r="B28" s="17">
        <v>712</v>
      </c>
      <c r="C28" s="17">
        <v>684</v>
      </c>
      <c r="D28" s="17">
        <v>104</v>
      </c>
    </row>
    <row r="29" spans="1:4" ht="15.75" thickBot="1" x14ac:dyDescent="0.3">
      <c r="A29" s="25">
        <v>1987</v>
      </c>
      <c r="B29" s="17">
        <v>749</v>
      </c>
      <c r="C29" s="17">
        <v>684</v>
      </c>
      <c r="D29" s="17">
        <v>110</v>
      </c>
    </row>
    <row r="30" spans="1:4" ht="15.75" thickBot="1" x14ac:dyDescent="0.3">
      <c r="A30" s="25">
        <v>1988</v>
      </c>
      <c r="B30" s="17">
        <v>697</v>
      </c>
      <c r="C30" s="17">
        <v>684</v>
      </c>
      <c r="D30" s="17">
        <v>102</v>
      </c>
    </row>
    <row r="31" spans="1:4" ht="15.75" thickBot="1" x14ac:dyDescent="0.3">
      <c r="A31" s="25">
        <v>1989</v>
      </c>
      <c r="B31" s="17">
        <v>573</v>
      </c>
      <c r="C31" s="17">
        <v>684</v>
      </c>
      <c r="D31" s="17">
        <v>84</v>
      </c>
    </row>
    <row r="32" spans="1:4" ht="15.75" thickBot="1" x14ac:dyDescent="0.3">
      <c r="A32" s="25">
        <v>1990</v>
      </c>
      <c r="B32" s="17">
        <v>582</v>
      </c>
      <c r="C32" s="17">
        <v>684</v>
      </c>
      <c r="D32" s="17">
        <v>85</v>
      </c>
    </row>
    <row r="33" spans="1:4" ht="15.75" thickBot="1" x14ac:dyDescent="0.3">
      <c r="A33" s="25">
        <v>1991</v>
      </c>
      <c r="B33" s="17">
        <v>586</v>
      </c>
      <c r="C33" s="17">
        <v>684</v>
      </c>
      <c r="D33" s="17">
        <v>86</v>
      </c>
    </row>
    <row r="34" spans="1:4" ht="15.75" thickBot="1" x14ac:dyDescent="0.3">
      <c r="A34" s="25">
        <v>1992</v>
      </c>
      <c r="B34" s="17">
        <v>601</v>
      </c>
      <c r="C34" s="17">
        <v>684</v>
      </c>
      <c r="D34" s="17">
        <v>88</v>
      </c>
    </row>
    <row r="35" spans="1:4" ht="15.75" thickBot="1" x14ac:dyDescent="0.3">
      <c r="A35" s="25">
        <v>1993</v>
      </c>
      <c r="B35" s="17">
        <v>667</v>
      </c>
      <c r="C35" s="17">
        <v>684</v>
      </c>
      <c r="D35" s="17">
        <v>98</v>
      </c>
    </row>
    <row r="36" spans="1:4" ht="15.75" thickBot="1" x14ac:dyDescent="0.3">
      <c r="A36" s="25">
        <v>1994</v>
      </c>
      <c r="B36" s="17">
        <v>656</v>
      </c>
      <c r="C36" s="17">
        <v>684</v>
      </c>
      <c r="D36" s="17">
        <v>96</v>
      </c>
    </row>
    <row r="37" spans="1:4" ht="15.75" thickBot="1" x14ac:dyDescent="0.3">
      <c r="A37" s="25">
        <v>1995</v>
      </c>
      <c r="B37" s="17">
        <v>777</v>
      </c>
      <c r="C37" s="17">
        <v>684</v>
      </c>
      <c r="D37" s="17">
        <v>114</v>
      </c>
    </row>
    <row r="38" spans="1:4" ht="15.75" thickBot="1" x14ac:dyDescent="0.3">
      <c r="A38" s="25">
        <v>1996</v>
      </c>
      <c r="B38" s="17">
        <v>697</v>
      </c>
      <c r="C38" s="17">
        <v>684</v>
      </c>
      <c r="D38" s="17">
        <v>102</v>
      </c>
    </row>
    <row r="39" spans="1:4" ht="15.75" thickBot="1" x14ac:dyDescent="0.3">
      <c r="A39" s="25">
        <v>1997</v>
      </c>
      <c r="B39" s="17">
        <v>714</v>
      </c>
      <c r="C39" s="17">
        <v>684</v>
      </c>
      <c r="D39" s="17">
        <v>104</v>
      </c>
    </row>
    <row r="40" spans="1:4" ht="15.75" thickBot="1" x14ac:dyDescent="0.3">
      <c r="A40" s="25">
        <v>1998</v>
      </c>
      <c r="B40" s="17">
        <v>706</v>
      </c>
      <c r="C40" s="17">
        <v>684</v>
      </c>
      <c r="D40" s="17">
        <v>103</v>
      </c>
    </row>
    <row r="41" spans="1:4" ht="15.75" thickBot="1" x14ac:dyDescent="0.3">
      <c r="A41" s="25">
        <v>1999</v>
      </c>
      <c r="B41" s="17">
        <v>618</v>
      </c>
      <c r="C41" s="17">
        <v>684</v>
      </c>
      <c r="D41" s="17">
        <v>90</v>
      </c>
    </row>
    <row r="42" spans="1:4" ht="15.75" thickBot="1" x14ac:dyDescent="0.3">
      <c r="A42" s="25">
        <v>2000</v>
      </c>
      <c r="B42" s="17">
        <v>684</v>
      </c>
      <c r="C42" s="17">
        <v>684</v>
      </c>
      <c r="D42" s="17">
        <v>100</v>
      </c>
    </row>
    <row r="43" spans="1:4" ht="15.75" thickBot="1" x14ac:dyDescent="0.3">
      <c r="A43" s="25">
        <v>2001</v>
      </c>
      <c r="B43" s="17">
        <v>803</v>
      </c>
      <c r="C43" s="17">
        <v>684</v>
      </c>
      <c r="D43" s="17">
        <v>117</v>
      </c>
    </row>
    <row r="44" spans="1:4" ht="15.75" thickBot="1" x14ac:dyDescent="0.3">
      <c r="A44" s="25">
        <v>2002</v>
      </c>
      <c r="B44" s="17">
        <v>855</v>
      </c>
      <c r="C44" s="17">
        <v>684</v>
      </c>
      <c r="D44" s="17">
        <v>125</v>
      </c>
    </row>
    <row r="45" spans="1:4" ht="15.75" thickBot="1" x14ac:dyDescent="0.3">
      <c r="A45" s="25">
        <v>2003</v>
      </c>
      <c r="B45" s="17">
        <v>504</v>
      </c>
      <c r="C45" s="17">
        <v>684</v>
      </c>
      <c r="D45" s="17">
        <v>74</v>
      </c>
    </row>
    <row r="46" spans="1:4" ht="15.75" thickBot="1" x14ac:dyDescent="0.3">
      <c r="A46" s="25">
        <v>2004</v>
      </c>
      <c r="B46" s="17">
        <v>666</v>
      </c>
      <c r="C46" s="17">
        <v>684</v>
      </c>
      <c r="D46" s="17">
        <v>97</v>
      </c>
    </row>
    <row r="47" spans="1:4" ht="15.75" thickBot="1" x14ac:dyDescent="0.3">
      <c r="A47" s="25">
        <v>2005</v>
      </c>
      <c r="B47" s="17">
        <v>720</v>
      </c>
      <c r="C47" s="17">
        <v>684</v>
      </c>
      <c r="D47" s="17">
        <v>105</v>
      </c>
    </row>
    <row r="48" spans="1:4" ht="15.75" thickBot="1" x14ac:dyDescent="0.3">
      <c r="A48" s="25">
        <v>2006</v>
      </c>
      <c r="B48" s="17">
        <v>703</v>
      </c>
      <c r="C48" s="17">
        <v>684</v>
      </c>
      <c r="D48" s="17">
        <v>103</v>
      </c>
    </row>
    <row r="49" spans="1:4" ht="15.75" thickBot="1" x14ac:dyDescent="0.3">
      <c r="A49" s="25">
        <v>2007</v>
      </c>
      <c r="B49" s="17">
        <v>741</v>
      </c>
      <c r="C49" s="17">
        <v>684</v>
      </c>
      <c r="D49" s="17">
        <v>108</v>
      </c>
    </row>
    <row r="50" spans="1:4" ht="15.75" thickBot="1" x14ac:dyDescent="0.3">
      <c r="A50" s="25">
        <v>2008</v>
      </c>
      <c r="B50" s="17">
        <v>619</v>
      </c>
      <c r="C50" s="17">
        <v>684</v>
      </c>
      <c r="D50" s="17">
        <v>90</v>
      </c>
    </row>
    <row r="51" spans="1:4" ht="15.75" thickBot="1" x14ac:dyDescent="0.3">
      <c r="A51" s="25">
        <v>2009</v>
      </c>
      <c r="B51" s="17">
        <v>744</v>
      </c>
      <c r="C51" s="17">
        <v>684</v>
      </c>
      <c r="D51" s="17">
        <v>109</v>
      </c>
    </row>
    <row r="52" spans="1:4" ht="15.75" thickBot="1" x14ac:dyDescent="0.3">
      <c r="A52" s="25">
        <v>2010</v>
      </c>
      <c r="B52" s="17">
        <v>867</v>
      </c>
      <c r="C52" s="17">
        <v>684</v>
      </c>
      <c r="D52" s="17">
        <v>127</v>
      </c>
    </row>
    <row r="53" spans="1:4" ht="15.75" thickBot="1" x14ac:dyDescent="0.3">
      <c r="A53" s="25">
        <v>2011</v>
      </c>
      <c r="B53" s="17">
        <v>627</v>
      </c>
      <c r="C53" s="17">
        <v>684</v>
      </c>
      <c r="D53" s="17">
        <v>92</v>
      </c>
    </row>
    <row r="54" spans="1:4" ht="15.75" thickBot="1" x14ac:dyDescent="0.3">
      <c r="A54" s="25">
        <v>2012</v>
      </c>
      <c r="B54" s="17">
        <v>689</v>
      </c>
      <c r="C54" s="17">
        <v>684</v>
      </c>
      <c r="D54" s="17">
        <v>101</v>
      </c>
    </row>
    <row r="55" spans="1:4" ht="15.75" thickBot="1" x14ac:dyDescent="0.3">
      <c r="A55" s="25">
        <v>2013</v>
      </c>
      <c r="B55" s="17">
        <v>727</v>
      </c>
      <c r="C55" s="17">
        <v>684</v>
      </c>
      <c r="D55" s="17">
        <v>106</v>
      </c>
    </row>
    <row r="56" spans="1:4" ht="15.75" thickBot="1" x14ac:dyDescent="0.3">
      <c r="A56" s="29">
        <v>2014</v>
      </c>
      <c r="B56" s="23">
        <v>657</v>
      </c>
      <c r="C56" s="17">
        <v>684</v>
      </c>
      <c r="D56" s="17">
        <v>96</v>
      </c>
    </row>
    <row r="57" spans="1:4" ht="15.75" thickBot="1" x14ac:dyDescent="0.3">
      <c r="A57" s="29">
        <v>2015</v>
      </c>
      <c r="B57" s="16">
        <v>532</v>
      </c>
      <c r="C57" s="17">
        <v>684</v>
      </c>
      <c r="D57" s="45">
        <v>78</v>
      </c>
    </row>
    <row r="58" spans="1:4" ht="15.75" thickBot="1" x14ac:dyDescent="0.3">
      <c r="A58" s="29">
        <v>2016</v>
      </c>
      <c r="B58" s="16">
        <v>637</v>
      </c>
      <c r="C58" s="17">
        <v>684</v>
      </c>
      <c r="D58" s="45">
        <v>93</v>
      </c>
    </row>
    <row r="59" spans="1:4" ht="15.75" thickBot="1" x14ac:dyDescent="0.3">
      <c r="A59" s="29">
        <v>2017</v>
      </c>
      <c r="B59" s="16">
        <v>683</v>
      </c>
      <c r="C59" s="17">
        <v>684</v>
      </c>
      <c r="D59" s="45">
        <v>100</v>
      </c>
    </row>
    <row r="60" spans="1:4" ht="15.75" thickBot="1" x14ac:dyDescent="0.3">
      <c r="A60" s="26">
        <v>2018</v>
      </c>
      <c r="B60" s="16">
        <v>522</v>
      </c>
      <c r="C60" s="23">
        <v>684</v>
      </c>
      <c r="D60" s="45">
        <v>76</v>
      </c>
    </row>
    <row r="61" spans="1:4" ht="15.75" thickBot="1" x14ac:dyDescent="0.3">
      <c r="A61" s="26">
        <v>2019</v>
      </c>
      <c r="B61" s="45">
        <v>634</v>
      </c>
      <c r="C61" s="23">
        <v>684</v>
      </c>
      <c r="D61" s="45">
        <v>93</v>
      </c>
    </row>
    <row r="62" spans="1:4" ht="15.75" thickBot="1" x14ac:dyDescent="0.3">
      <c r="A62" s="26">
        <v>2020</v>
      </c>
      <c r="B62" s="45">
        <v>766</v>
      </c>
      <c r="C62" s="23">
        <v>684</v>
      </c>
      <c r="D62" s="45">
        <v>112</v>
      </c>
    </row>
    <row r="63" spans="1:4" ht="15.75" thickBot="1" x14ac:dyDescent="0.3">
      <c r="A63" s="26">
        <v>2021</v>
      </c>
      <c r="B63" s="45">
        <v>683</v>
      </c>
      <c r="C63" s="23">
        <v>684</v>
      </c>
      <c r="D63" s="45">
        <v>100</v>
      </c>
    </row>
    <row r="64" spans="1:4" ht="15.75" thickBot="1" x14ac:dyDescent="0.3">
      <c r="A64" s="26">
        <v>2022</v>
      </c>
      <c r="B64" s="45">
        <v>634</v>
      </c>
      <c r="C64" s="23">
        <v>684</v>
      </c>
      <c r="D64" s="45">
        <v>93</v>
      </c>
    </row>
    <row r="65" spans="1:10" x14ac:dyDescent="0.25">
      <c r="A65" s="86" t="s">
        <v>93</v>
      </c>
      <c r="B65" s="87"/>
      <c r="C65" s="87"/>
      <c r="D65" s="87"/>
      <c r="E65" s="87"/>
      <c r="F65" s="87"/>
      <c r="G65" s="87"/>
      <c r="H65" s="87"/>
      <c r="I65" s="87"/>
      <c r="J65" s="87"/>
    </row>
    <row r="66" spans="1:10" x14ac:dyDescent="0.25">
      <c r="A66" s="22" t="s">
        <v>71</v>
      </c>
    </row>
  </sheetData>
  <mergeCells count="1">
    <mergeCell ref="A65:J65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4"/>
  <sheetViews>
    <sheetView workbookViewId="0"/>
  </sheetViews>
  <sheetFormatPr defaultRowHeight="15" x14ac:dyDescent="0.25"/>
  <cols>
    <col min="1" max="1" width="15.7109375" customWidth="1"/>
    <col min="2" max="2" width="27.7109375" customWidth="1"/>
  </cols>
  <sheetData>
    <row r="1" spans="1:15" ht="15.75" customHeight="1" thickBot="1" x14ac:dyDescent="0.3">
      <c r="A1" s="1" t="s">
        <v>107</v>
      </c>
    </row>
    <row r="2" spans="1:15" ht="15.75" customHeight="1" thickBot="1" x14ac:dyDescent="0.3">
      <c r="A2" s="96" t="s">
        <v>6</v>
      </c>
      <c r="B2" s="97"/>
      <c r="C2" s="30" t="s">
        <v>7</v>
      </c>
      <c r="D2" s="30" t="s">
        <v>8</v>
      </c>
      <c r="E2" s="30" t="s">
        <v>9</v>
      </c>
      <c r="F2" s="30" t="s">
        <v>10</v>
      </c>
      <c r="G2" s="30" t="s">
        <v>11</v>
      </c>
      <c r="H2" s="30" t="s">
        <v>12</v>
      </c>
      <c r="I2" s="30" t="s">
        <v>13</v>
      </c>
      <c r="J2" s="30" t="s">
        <v>14</v>
      </c>
      <c r="K2" s="30" t="s">
        <v>15</v>
      </c>
      <c r="L2" s="30" t="s">
        <v>16</v>
      </c>
      <c r="M2" s="30" t="s">
        <v>17</v>
      </c>
      <c r="N2" s="30" t="s">
        <v>18</v>
      </c>
      <c r="O2" s="30" t="s">
        <v>19</v>
      </c>
    </row>
    <row r="3" spans="1:15" ht="15.75" customHeight="1" thickBot="1" x14ac:dyDescent="0.3">
      <c r="A3" s="98" t="s">
        <v>20</v>
      </c>
      <c r="B3" s="43" t="s">
        <v>27</v>
      </c>
      <c r="C3" s="47">
        <v>40</v>
      </c>
      <c r="D3" s="48">
        <v>39</v>
      </c>
      <c r="E3" s="48">
        <v>16</v>
      </c>
      <c r="F3" s="48">
        <v>42</v>
      </c>
      <c r="G3" s="48">
        <v>50</v>
      </c>
      <c r="H3" s="48">
        <v>102</v>
      </c>
      <c r="I3" s="48">
        <v>63</v>
      </c>
      <c r="J3" s="48">
        <v>91</v>
      </c>
      <c r="K3" s="48">
        <v>81</v>
      </c>
      <c r="L3" s="48">
        <v>23</v>
      </c>
      <c r="M3" s="48">
        <v>36</v>
      </c>
      <c r="N3" s="48">
        <v>51</v>
      </c>
      <c r="O3" s="45">
        <f>SUM(C3:N3)</f>
        <v>634</v>
      </c>
    </row>
    <row r="4" spans="1:15" ht="15.75" customHeight="1" thickBot="1" x14ac:dyDescent="0.3">
      <c r="A4" s="99"/>
      <c r="B4" s="43" t="s">
        <v>94</v>
      </c>
      <c r="C4" s="49">
        <v>44</v>
      </c>
      <c r="D4" s="50">
        <v>37</v>
      </c>
      <c r="E4" s="50">
        <v>46</v>
      </c>
      <c r="F4" s="50">
        <v>39</v>
      </c>
      <c r="G4" s="50">
        <v>70</v>
      </c>
      <c r="H4" s="50">
        <v>82</v>
      </c>
      <c r="I4" s="50">
        <v>89</v>
      </c>
      <c r="J4" s="50">
        <v>78</v>
      </c>
      <c r="K4" s="50">
        <v>60</v>
      </c>
      <c r="L4" s="50">
        <v>49</v>
      </c>
      <c r="M4" s="50">
        <v>45</v>
      </c>
      <c r="N4" s="50">
        <v>46</v>
      </c>
      <c r="O4" s="45">
        <f>SUM(C4:N4)</f>
        <v>685</v>
      </c>
    </row>
    <row r="5" spans="1:15" ht="15.75" customHeight="1" thickBot="1" x14ac:dyDescent="0.3">
      <c r="A5" s="100"/>
      <c r="B5" s="43" t="s">
        <v>70</v>
      </c>
      <c r="C5" s="70">
        <f>(C3/C4)*100</f>
        <v>90.909090909090907</v>
      </c>
      <c r="D5" s="70">
        <f t="shared" ref="D5:O5" si="0">(D3/D4)*100</f>
        <v>105.40540540540539</v>
      </c>
      <c r="E5" s="70">
        <f t="shared" si="0"/>
        <v>34.782608695652172</v>
      </c>
      <c r="F5" s="70">
        <f t="shared" si="0"/>
        <v>107.69230769230769</v>
      </c>
      <c r="G5" s="70">
        <f t="shared" si="0"/>
        <v>71.428571428571431</v>
      </c>
      <c r="H5" s="70">
        <f t="shared" si="0"/>
        <v>124.39024390243902</v>
      </c>
      <c r="I5" s="70">
        <f t="shared" si="0"/>
        <v>70.786516853932582</v>
      </c>
      <c r="J5" s="70">
        <f t="shared" si="0"/>
        <v>116.66666666666667</v>
      </c>
      <c r="K5" s="70">
        <f t="shared" si="0"/>
        <v>135</v>
      </c>
      <c r="L5" s="70">
        <f t="shared" si="0"/>
        <v>46.938775510204081</v>
      </c>
      <c r="M5" s="70">
        <f t="shared" si="0"/>
        <v>80</v>
      </c>
      <c r="N5" s="70">
        <f t="shared" si="0"/>
        <v>110.86956521739131</v>
      </c>
      <c r="O5" s="70">
        <f t="shared" si="0"/>
        <v>92.554744525547449</v>
      </c>
    </row>
    <row r="6" spans="1:15" ht="15.75" customHeight="1" thickBot="1" x14ac:dyDescent="0.3">
      <c r="A6" s="101" t="s">
        <v>22</v>
      </c>
      <c r="B6" s="44"/>
      <c r="C6" s="30" t="s">
        <v>7</v>
      </c>
      <c r="D6" s="30" t="s">
        <v>8</v>
      </c>
      <c r="E6" s="30" t="s">
        <v>9</v>
      </c>
      <c r="F6" s="30" t="s">
        <v>10</v>
      </c>
      <c r="G6" s="30" t="s">
        <v>11</v>
      </c>
      <c r="H6" s="30" t="s">
        <v>12</v>
      </c>
      <c r="I6" s="30" t="s">
        <v>13</v>
      </c>
      <c r="J6" s="30" t="s">
        <v>14</v>
      </c>
      <c r="K6" s="30" t="s">
        <v>15</v>
      </c>
      <c r="L6" s="30" t="s">
        <v>16</v>
      </c>
      <c r="M6" s="30" t="s">
        <v>17</v>
      </c>
      <c r="N6" s="30" t="s">
        <v>18</v>
      </c>
      <c r="O6" s="30" t="s">
        <v>19</v>
      </c>
    </row>
    <row r="7" spans="1:15" ht="15.75" customHeight="1" thickBot="1" x14ac:dyDescent="0.3">
      <c r="A7" s="102"/>
      <c r="B7" s="43" t="s">
        <v>27</v>
      </c>
      <c r="C7" s="47">
        <v>45</v>
      </c>
      <c r="D7" s="48">
        <v>43</v>
      </c>
      <c r="E7" s="48">
        <v>16</v>
      </c>
      <c r="F7" s="48">
        <v>46</v>
      </c>
      <c r="G7" s="48">
        <v>48</v>
      </c>
      <c r="H7" s="48">
        <v>113</v>
      </c>
      <c r="I7" s="51">
        <v>54</v>
      </c>
      <c r="J7" s="48">
        <v>89</v>
      </c>
      <c r="K7" s="48">
        <v>85</v>
      </c>
      <c r="L7" s="48">
        <v>26</v>
      </c>
      <c r="M7" s="48">
        <v>43</v>
      </c>
      <c r="N7" s="48">
        <v>48</v>
      </c>
      <c r="O7" s="45">
        <f>SUM(C7:N7)</f>
        <v>656</v>
      </c>
    </row>
    <row r="8" spans="1:15" ht="15.75" customHeight="1" thickBot="1" x14ac:dyDescent="0.3">
      <c r="A8" s="102"/>
      <c r="B8" s="43" t="s">
        <v>94</v>
      </c>
      <c r="C8" s="52">
        <v>46</v>
      </c>
      <c r="D8" s="53">
        <v>37</v>
      </c>
      <c r="E8" s="53">
        <v>47</v>
      </c>
      <c r="F8" s="53">
        <v>37</v>
      </c>
      <c r="G8" s="53">
        <v>68</v>
      </c>
      <c r="H8" s="53">
        <v>82</v>
      </c>
      <c r="I8" s="53">
        <v>88</v>
      </c>
      <c r="J8" s="53">
        <v>79</v>
      </c>
      <c r="K8" s="53">
        <v>56</v>
      </c>
      <c r="L8" s="53">
        <v>49</v>
      </c>
      <c r="M8" s="53">
        <v>45</v>
      </c>
      <c r="N8" s="53">
        <v>48</v>
      </c>
      <c r="O8" s="45">
        <f>SUM(C8:N8)</f>
        <v>682</v>
      </c>
    </row>
    <row r="9" spans="1:15" ht="15.75" customHeight="1" thickBot="1" x14ac:dyDescent="0.3">
      <c r="A9" s="103"/>
      <c r="B9" s="43" t="s">
        <v>70</v>
      </c>
      <c r="C9" s="70">
        <f>(C7/C8)*100</f>
        <v>97.826086956521735</v>
      </c>
      <c r="D9" s="70">
        <f t="shared" ref="D9" si="1">(D7/D8)*100</f>
        <v>116.21621621621621</v>
      </c>
      <c r="E9" s="70">
        <f t="shared" ref="E9" si="2">(E7/E8)*100</f>
        <v>34.042553191489361</v>
      </c>
      <c r="F9" s="70">
        <f t="shared" ref="F9" si="3">(F7/F8)*100</f>
        <v>124.32432432432432</v>
      </c>
      <c r="G9" s="70">
        <f t="shared" ref="G9" si="4">(G7/G8)*100</f>
        <v>70.588235294117652</v>
      </c>
      <c r="H9" s="70">
        <f t="shared" ref="H9" si="5">(H7/H8)*100</f>
        <v>137.80487804878047</v>
      </c>
      <c r="I9" s="70">
        <f t="shared" ref="I9" si="6">(I7/I8)*100</f>
        <v>61.363636363636367</v>
      </c>
      <c r="J9" s="70">
        <f t="shared" ref="J9" si="7">(J7/J8)*100</f>
        <v>112.65822784810126</v>
      </c>
      <c r="K9" s="70">
        <f t="shared" ref="K9" si="8">(K7/K8)*100</f>
        <v>151.78571428571428</v>
      </c>
      <c r="L9" s="70">
        <f t="shared" ref="L9" si="9">(L7/L8)*100</f>
        <v>53.061224489795919</v>
      </c>
      <c r="M9" s="70">
        <f t="shared" ref="M9" si="10">(M7/M8)*100</f>
        <v>95.555555555555557</v>
      </c>
      <c r="N9" s="70">
        <f t="shared" ref="N9" si="11">(N7/N8)*100</f>
        <v>100</v>
      </c>
      <c r="O9" s="70">
        <f t="shared" ref="O9" si="12">(O7/O8)*100</f>
        <v>96.187683284457478</v>
      </c>
    </row>
    <row r="10" spans="1:15" ht="15.75" customHeight="1" thickBot="1" x14ac:dyDescent="0.3">
      <c r="A10" s="101" t="s">
        <v>23</v>
      </c>
      <c r="B10" s="44"/>
      <c r="C10" s="30" t="s">
        <v>7</v>
      </c>
      <c r="D10" s="30" t="s">
        <v>8</v>
      </c>
      <c r="E10" s="30" t="s">
        <v>9</v>
      </c>
      <c r="F10" s="30" t="s">
        <v>10</v>
      </c>
      <c r="G10" s="30" t="s">
        <v>11</v>
      </c>
      <c r="H10" s="30" t="s">
        <v>12</v>
      </c>
      <c r="I10" s="30" t="s">
        <v>13</v>
      </c>
      <c r="J10" s="30" t="s">
        <v>14</v>
      </c>
      <c r="K10" s="30" t="s">
        <v>15</v>
      </c>
      <c r="L10" s="30" t="s">
        <v>16</v>
      </c>
      <c r="M10" s="30" t="s">
        <v>17</v>
      </c>
      <c r="N10" s="30" t="s">
        <v>18</v>
      </c>
      <c r="O10" s="30" t="s">
        <v>19</v>
      </c>
    </row>
    <row r="11" spans="1:15" ht="15.75" customHeight="1" thickBot="1" x14ac:dyDescent="0.3">
      <c r="A11" s="102"/>
      <c r="B11" s="43" t="s">
        <v>27</v>
      </c>
      <c r="C11" s="47">
        <v>30</v>
      </c>
      <c r="D11" s="48">
        <v>31</v>
      </c>
      <c r="E11" s="48">
        <v>18</v>
      </c>
      <c r="F11" s="48">
        <v>35</v>
      </c>
      <c r="G11" s="48">
        <v>56</v>
      </c>
      <c r="H11" s="48">
        <v>80</v>
      </c>
      <c r="I11" s="48">
        <v>80</v>
      </c>
      <c r="J11" s="48">
        <v>95</v>
      </c>
      <c r="K11" s="48">
        <v>72</v>
      </c>
      <c r="L11" s="48">
        <v>18</v>
      </c>
      <c r="M11" s="48">
        <v>20</v>
      </c>
      <c r="N11" s="48">
        <v>55</v>
      </c>
      <c r="O11" s="45">
        <f>SUM(C11:N11)</f>
        <v>590</v>
      </c>
    </row>
    <row r="12" spans="1:15" ht="15.75" customHeight="1" thickBot="1" x14ac:dyDescent="0.3">
      <c r="A12" s="102"/>
      <c r="B12" s="43" t="s">
        <v>94</v>
      </c>
      <c r="C12" s="52">
        <v>40</v>
      </c>
      <c r="D12" s="53">
        <v>36</v>
      </c>
      <c r="E12" s="53">
        <v>45</v>
      </c>
      <c r="F12" s="53">
        <v>42</v>
      </c>
      <c r="G12" s="53">
        <v>74</v>
      </c>
      <c r="H12" s="53">
        <v>83</v>
      </c>
      <c r="I12" s="53">
        <v>92</v>
      </c>
      <c r="J12" s="53">
        <v>74</v>
      </c>
      <c r="K12" s="53">
        <v>67</v>
      </c>
      <c r="L12" s="53">
        <v>50</v>
      </c>
      <c r="M12" s="53">
        <v>45</v>
      </c>
      <c r="N12" s="53">
        <v>43</v>
      </c>
      <c r="O12" s="45">
        <f>SUM(C12:N12)</f>
        <v>691</v>
      </c>
    </row>
    <row r="13" spans="1:15" ht="15.75" customHeight="1" thickBot="1" x14ac:dyDescent="0.3">
      <c r="A13" s="103"/>
      <c r="B13" s="43" t="s">
        <v>70</v>
      </c>
      <c r="C13" s="70">
        <f>(C11/C12)*100</f>
        <v>75</v>
      </c>
      <c r="D13" s="70">
        <f t="shared" ref="D13" si="13">(D11/D12)*100</f>
        <v>86.111111111111114</v>
      </c>
      <c r="E13" s="70">
        <f t="shared" ref="E13" si="14">(E11/E12)*100</f>
        <v>40</v>
      </c>
      <c r="F13" s="70">
        <f t="shared" ref="F13" si="15">(F11/F12)*100</f>
        <v>83.333333333333343</v>
      </c>
      <c r="G13" s="70">
        <f t="shared" ref="G13" si="16">(G11/G12)*100</f>
        <v>75.675675675675677</v>
      </c>
      <c r="H13" s="70">
        <f t="shared" ref="H13" si="17">(H11/H12)*100</f>
        <v>96.385542168674704</v>
      </c>
      <c r="I13" s="70">
        <f t="shared" ref="I13" si="18">(I11/I12)*100</f>
        <v>86.956521739130437</v>
      </c>
      <c r="J13" s="70">
        <f t="shared" ref="J13" si="19">(J11/J12)*100</f>
        <v>128.37837837837839</v>
      </c>
      <c r="K13" s="70">
        <f t="shared" ref="K13" si="20">(K11/K12)*100</f>
        <v>107.46268656716418</v>
      </c>
      <c r="L13" s="70">
        <f t="shared" ref="L13" si="21">(L11/L12)*100</f>
        <v>36</v>
      </c>
      <c r="M13" s="70">
        <f t="shared" ref="M13" si="22">(M11/M12)*100</f>
        <v>44.444444444444443</v>
      </c>
      <c r="N13" s="70">
        <f t="shared" ref="N13" si="23">(N11/N12)*100</f>
        <v>127.90697674418605</v>
      </c>
      <c r="O13" s="70">
        <f t="shared" ref="O13" si="24">(O11/O12)*100</f>
        <v>85.383502170767002</v>
      </c>
    </row>
    <row r="14" spans="1:15" ht="15.75" customHeight="1" x14ac:dyDescent="0.25">
      <c r="A14" s="2" t="s">
        <v>26</v>
      </c>
    </row>
  </sheetData>
  <mergeCells count="4">
    <mergeCell ref="A2:B2"/>
    <mergeCell ref="A3:A5"/>
    <mergeCell ref="A6:A9"/>
    <mergeCell ref="A10:A13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67"/>
  <sheetViews>
    <sheetView workbookViewId="0">
      <selection activeCell="I2" sqref="I2"/>
    </sheetView>
  </sheetViews>
  <sheetFormatPr defaultRowHeight="15" x14ac:dyDescent="0.25"/>
  <cols>
    <col min="2" max="7" width="10.7109375" customWidth="1"/>
  </cols>
  <sheetData>
    <row r="1" spans="1:7" ht="15.75" thickBot="1" x14ac:dyDescent="0.3">
      <c r="A1" s="1" t="s">
        <v>108</v>
      </c>
    </row>
    <row r="2" spans="1:7" ht="53.25" thickBot="1" x14ac:dyDescent="0.3">
      <c r="A2" s="98" t="s">
        <v>0</v>
      </c>
      <c r="B2" s="27" t="s">
        <v>28</v>
      </c>
      <c r="C2" s="27" t="s">
        <v>95</v>
      </c>
      <c r="D2" s="27" t="s">
        <v>29</v>
      </c>
      <c r="E2" s="27" t="s">
        <v>96</v>
      </c>
      <c r="F2" s="27" t="s">
        <v>72</v>
      </c>
      <c r="G2" s="27" t="s">
        <v>97</v>
      </c>
    </row>
    <row r="3" spans="1:7" ht="15.75" thickBot="1" x14ac:dyDescent="0.3">
      <c r="A3" s="100"/>
      <c r="B3" s="104" t="s">
        <v>30</v>
      </c>
      <c r="C3" s="105"/>
      <c r="D3" s="105"/>
      <c r="E3" s="105"/>
      <c r="F3" s="105"/>
      <c r="G3" s="106"/>
    </row>
    <row r="4" spans="1:7" ht="15.75" thickBot="1" x14ac:dyDescent="0.3">
      <c r="A4" s="25">
        <v>1961</v>
      </c>
      <c r="B4" s="15">
        <v>35.200000000000003</v>
      </c>
      <c r="C4" s="15">
        <v>46.5</v>
      </c>
      <c r="D4" s="15">
        <v>4.5999999999999996</v>
      </c>
      <c r="E4" s="15">
        <v>10.6</v>
      </c>
      <c r="F4" s="15">
        <v>0.1</v>
      </c>
      <c r="G4" s="15">
        <v>0.6</v>
      </c>
    </row>
    <row r="5" spans="1:7" ht="15.75" thickBot="1" x14ac:dyDescent="0.3">
      <c r="A5" s="25">
        <v>1962</v>
      </c>
      <c r="B5" s="15">
        <v>35.299999999999997</v>
      </c>
      <c r="C5" s="15">
        <v>46.5</v>
      </c>
      <c r="D5" s="15">
        <v>5.3</v>
      </c>
      <c r="E5" s="15">
        <v>10.6</v>
      </c>
      <c r="F5" s="15">
        <v>0</v>
      </c>
      <c r="G5" s="15">
        <v>0.6</v>
      </c>
    </row>
    <row r="6" spans="1:7" ht="15.75" thickBot="1" x14ac:dyDescent="0.3">
      <c r="A6" s="25">
        <v>1963</v>
      </c>
      <c r="B6" s="15">
        <v>37.5</v>
      </c>
      <c r="C6" s="15">
        <v>46.5</v>
      </c>
      <c r="D6" s="15">
        <v>9.1</v>
      </c>
      <c r="E6" s="15">
        <v>10.6</v>
      </c>
      <c r="F6" s="15">
        <v>0.3</v>
      </c>
      <c r="G6" s="15">
        <v>0.6</v>
      </c>
    </row>
    <row r="7" spans="1:7" ht="15.75" thickBot="1" x14ac:dyDescent="0.3">
      <c r="A7" s="25">
        <v>1964</v>
      </c>
      <c r="B7" s="15">
        <v>42.3</v>
      </c>
      <c r="C7" s="15">
        <v>46.5</v>
      </c>
      <c r="D7" s="15">
        <v>7.6</v>
      </c>
      <c r="E7" s="15">
        <v>10.6</v>
      </c>
      <c r="F7" s="15">
        <v>0</v>
      </c>
      <c r="G7" s="15">
        <v>0.6</v>
      </c>
    </row>
    <row r="8" spans="1:7" ht="15.75" thickBot="1" x14ac:dyDescent="0.3">
      <c r="A8" s="25">
        <v>1965</v>
      </c>
      <c r="B8" s="15">
        <v>20.5</v>
      </c>
      <c r="C8" s="15">
        <v>46.5</v>
      </c>
      <c r="D8" s="15">
        <v>3.1</v>
      </c>
      <c r="E8" s="15">
        <v>10.6</v>
      </c>
      <c r="F8" s="15">
        <v>0</v>
      </c>
      <c r="G8" s="15">
        <v>0.6</v>
      </c>
    </row>
    <row r="9" spans="1:7" ht="15.75" thickBot="1" x14ac:dyDescent="0.3">
      <c r="A9" s="25">
        <v>1966</v>
      </c>
      <c r="B9" s="15">
        <v>27.1</v>
      </c>
      <c r="C9" s="15">
        <v>46.5</v>
      </c>
      <c r="D9" s="15">
        <v>2.5</v>
      </c>
      <c r="E9" s="15">
        <v>10.6</v>
      </c>
      <c r="F9" s="15">
        <v>0</v>
      </c>
      <c r="G9" s="15">
        <v>0.6</v>
      </c>
    </row>
    <row r="10" spans="1:7" ht="15.75" thickBot="1" x14ac:dyDescent="0.3">
      <c r="A10" s="25">
        <v>1967</v>
      </c>
      <c r="B10" s="15">
        <v>38.799999999999997</v>
      </c>
      <c r="C10" s="15">
        <v>46.5</v>
      </c>
      <c r="D10" s="15">
        <v>7.6</v>
      </c>
      <c r="E10" s="15">
        <v>10.6</v>
      </c>
      <c r="F10" s="15">
        <v>0.2</v>
      </c>
      <c r="G10" s="15">
        <v>0.6</v>
      </c>
    </row>
    <row r="11" spans="1:7" ht="15.75" thickBot="1" x14ac:dyDescent="0.3">
      <c r="A11" s="25">
        <v>1968</v>
      </c>
      <c r="B11" s="15">
        <v>30.2</v>
      </c>
      <c r="C11" s="15">
        <v>46.5</v>
      </c>
      <c r="D11" s="15">
        <v>3.5</v>
      </c>
      <c r="E11" s="15">
        <v>10.6</v>
      </c>
      <c r="F11" s="15">
        <v>0.1</v>
      </c>
      <c r="G11" s="15">
        <v>0.6</v>
      </c>
    </row>
    <row r="12" spans="1:7" ht="15.75" thickBot="1" x14ac:dyDescent="0.3">
      <c r="A12" s="25">
        <v>1969</v>
      </c>
      <c r="B12" s="15">
        <v>38.799999999999997</v>
      </c>
      <c r="C12" s="15">
        <v>46.5</v>
      </c>
      <c r="D12" s="15">
        <v>6.1</v>
      </c>
      <c r="E12" s="15">
        <v>10.6</v>
      </c>
      <c r="F12" s="15">
        <v>0.1</v>
      </c>
      <c r="G12" s="15">
        <v>0.6</v>
      </c>
    </row>
    <row r="13" spans="1:7" ht="15.75" thickBot="1" x14ac:dyDescent="0.3">
      <c r="A13" s="25">
        <v>1970</v>
      </c>
      <c r="B13" s="15">
        <v>31.5</v>
      </c>
      <c r="C13" s="15">
        <v>46.5</v>
      </c>
      <c r="D13" s="15">
        <v>2.8</v>
      </c>
      <c r="E13" s="15">
        <v>10.6</v>
      </c>
      <c r="F13" s="15">
        <v>0</v>
      </c>
      <c r="G13" s="15">
        <v>0.6</v>
      </c>
    </row>
    <row r="14" spans="1:7" ht="15.75" thickBot="1" x14ac:dyDescent="0.3">
      <c r="A14" s="25">
        <v>1971</v>
      </c>
      <c r="B14" s="15">
        <v>40.200000000000003</v>
      </c>
      <c r="C14" s="15">
        <v>46.5</v>
      </c>
      <c r="D14" s="15">
        <v>10.199999999999999</v>
      </c>
      <c r="E14" s="15">
        <v>10.6</v>
      </c>
      <c r="F14" s="15">
        <v>0.2</v>
      </c>
      <c r="G14" s="15">
        <v>0.6</v>
      </c>
    </row>
    <row r="15" spans="1:7" ht="15.75" thickBot="1" x14ac:dyDescent="0.3">
      <c r="A15" s="25">
        <v>1972</v>
      </c>
      <c r="B15" s="15">
        <v>28.8</v>
      </c>
      <c r="C15" s="15">
        <v>46.5</v>
      </c>
      <c r="D15" s="15">
        <v>7.3</v>
      </c>
      <c r="E15" s="15">
        <v>10.6</v>
      </c>
      <c r="F15" s="15">
        <v>0.3</v>
      </c>
      <c r="G15" s="15">
        <v>0.6</v>
      </c>
    </row>
    <row r="16" spans="1:7" ht="15.75" thickBot="1" x14ac:dyDescent="0.3">
      <c r="A16" s="25">
        <v>1973</v>
      </c>
      <c r="B16" s="15">
        <v>40.9</v>
      </c>
      <c r="C16" s="15">
        <v>46.5</v>
      </c>
      <c r="D16" s="15">
        <v>6.2</v>
      </c>
      <c r="E16" s="15">
        <v>10.6</v>
      </c>
      <c r="F16" s="15">
        <v>0</v>
      </c>
      <c r="G16" s="15">
        <v>0.6</v>
      </c>
    </row>
    <row r="17" spans="1:7" ht="15.75" thickBot="1" x14ac:dyDescent="0.3">
      <c r="A17" s="25">
        <v>1974</v>
      </c>
      <c r="B17" s="15">
        <v>22.1</v>
      </c>
      <c r="C17" s="15">
        <v>46.5</v>
      </c>
      <c r="D17" s="15">
        <v>4.4000000000000004</v>
      </c>
      <c r="E17" s="15">
        <v>10.6</v>
      </c>
      <c r="F17" s="15">
        <v>0.2</v>
      </c>
      <c r="G17" s="15">
        <v>0.6</v>
      </c>
    </row>
    <row r="18" spans="1:7" ht="15.75" thickBot="1" x14ac:dyDescent="0.3">
      <c r="A18" s="25">
        <v>1975</v>
      </c>
      <c r="B18" s="15">
        <v>43.5</v>
      </c>
      <c r="C18" s="15">
        <v>46.5</v>
      </c>
      <c r="D18" s="15">
        <v>2.7</v>
      </c>
      <c r="E18" s="15">
        <v>10.6</v>
      </c>
      <c r="F18" s="15">
        <v>0</v>
      </c>
      <c r="G18" s="15">
        <v>0.6</v>
      </c>
    </row>
    <row r="19" spans="1:7" ht="15.75" thickBot="1" x14ac:dyDescent="0.3">
      <c r="A19" s="25">
        <v>1976</v>
      </c>
      <c r="B19" s="15">
        <v>33.4</v>
      </c>
      <c r="C19" s="15">
        <v>46.5</v>
      </c>
      <c r="D19" s="15">
        <v>7</v>
      </c>
      <c r="E19" s="15">
        <v>10.6</v>
      </c>
      <c r="F19" s="15">
        <v>0.1</v>
      </c>
      <c r="G19" s="15">
        <v>0.6</v>
      </c>
    </row>
    <row r="20" spans="1:7" ht="15.75" thickBot="1" x14ac:dyDescent="0.3">
      <c r="A20" s="25">
        <v>1977</v>
      </c>
      <c r="B20" s="15">
        <v>26.9</v>
      </c>
      <c r="C20" s="15">
        <v>46.5</v>
      </c>
      <c r="D20" s="15">
        <v>0.9</v>
      </c>
      <c r="E20" s="15">
        <v>10.6</v>
      </c>
      <c r="F20" s="15">
        <v>0</v>
      </c>
      <c r="G20" s="15">
        <v>0.6</v>
      </c>
    </row>
    <row r="21" spans="1:7" ht="15.75" thickBot="1" x14ac:dyDescent="0.3">
      <c r="A21" s="25">
        <v>1978</v>
      </c>
      <c r="B21" s="15">
        <v>20.399999999999999</v>
      </c>
      <c r="C21" s="15">
        <v>46.5</v>
      </c>
      <c r="D21" s="15">
        <v>0.7</v>
      </c>
      <c r="E21" s="15">
        <v>10.6</v>
      </c>
      <c r="F21" s="15">
        <v>0</v>
      </c>
      <c r="G21" s="15">
        <v>0.6</v>
      </c>
    </row>
    <row r="22" spans="1:7" ht="15.75" thickBot="1" x14ac:dyDescent="0.3">
      <c r="A22" s="25">
        <v>1979</v>
      </c>
      <c r="B22" s="15">
        <v>34.700000000000003</v>
      </c>
      <c r="C22" s="15">
        <v>46.5</v>
      </c>
      <c r="D22" s="15">
        <v>3.6</v>
      </c>
      <c r="E22" s="15">
        <v>10.6</v>
      </c>
      <c r="F22" s="15">
        <v>0</v>
      </c>
      <c r="G22" s="15">
        <v>0.6</v>
      </c>
    </row>
    <row r="23" spans="1:7" ht="15.75" thickBot="1" x14ac:dyDescent="0.3">
      <c r="A23" s="25">
        <v>1980</v>
      </c>
      <c r="B23" s="15">
        <v>15.4</v>
      </c>
      <c r="C23" s="15">
        <v>46.5</v>
      </c>
      <c r="D23" s="15">
        <v>1.1000000000000001</v>
      </c>
      <c r="E23" s="15">
        <v>10.6</v>
      </c>
      <c r="F23" s="15">
        <v>0</v>
      </c>
      <c r="G23" s="15">
        <v>0.6</v>
      </c>
    </row>
    <row r="24" spans="1:7" ht="15.75" thickBot="1" x14ac:dyDescent="0.3">
      <c r="A24" s="25">
        <v>1981</v>
      </c>
      <c r="B24" s="15">
        <v>33.1</v>
      </c>
      <c r="C24" s="15">
        <v>46.5</v>
      </c>
      <c r="D24" s="15">
        <v>3.4</v>
      </c>
      <c r="E24" s="15">
        <v>10.6</v>
      </c>
      <c r="F24" s="15">
        <v>0.2</v>
      </c>
      <c r="G24" s="15">
        <v>0.6</v>
      </c>
    </row>
    <row r="25" spans="1:7" ht="15.75" thickBot="1" x14ac:dyDescent="0.3">
      <c r="A25" s="25">
        <v>1982</v>
      </c>
      <c r="B25" s="15">
        <v>46.6</v>
      </c>
      <c r="C25" s="15">
        <v>46.5</v>
      </c>
      <c r="D25" s="15">
        <v>5</v>
      </c>
      <c r="E25" s="15">
        <v>10.6</v>
      </c>
      <c r="F25" s="15">
        <v>0</v>
      </c>
      <c r="G25" s="15">
        <v>0.6</v>
      </c>
    </row>
    <row r="26" spans="1:7" ht="15.75" thickBot="1" x14ac:dyDescent="0.3">
      <c r="A26" s="25">
        <v>1983</v>
      </c>
      <c r="B26" s="15">
        <v>57.4</v>
      </c>
      <c r="C26" s="15">
        <v>46.5</v>
      </c>
      <c r="D26" s="15">
        <v>10</v>
      </c>
      <c r="E26" s="15">
        <v>10.6</v>
      </c>
      <c r="F26" s="15">
        <v>0.3</v>
      </c>
      <c r="G26" s="15">
        <v>0.6</v>
      </c>
    </row>
    <row r="27" spans="1:7" ht="15.75" thickBot="1" x14ac:dyDescent="0.3">
      <c r="A27" s="25">
        <v>1984</v>
      </c>
      <c r="B27" s="15">
        <v>21.5</v>
      </c>
      <c r="C27" s="15">
        <v>46.5</v>
      </c>
      <c r="D27" s="15">
        <v>4</v>
      </c>
      <c r="E27" s="15">
        <v>10.6</v>
      </c>
      <c r="F27" s="15">
        <v>0.2</v>
      </c>
      <c r="G27" s="15">
        <v>0.6</v>
      </c>
    </row>
    <row r="28" spans="1:7" ht="15.75" thickBot="1" x14ac:dyDescent="0.3">
      <c r="A28" s="25">
        <v>1985</v>
      </c>
      <c r="B28" s="15">
        <v>32.700000000000003</v>
      </c>
      <c r="C28" s="15">
        <v>46.5</v>
      </c>
      <c r="D28" s="15">
        <v>3.6</v>
      </c>
      <c r="E28" s="15">
        <v>10.6</v>
      </c>
      <c r="F28" s="15">
        <v>0</v>
      </c>
      <c r="G28" s="15">
        <v>0.6</v>
      </c>
    </row>
    <row r="29" spans="1:7" ht="15.75" thickBot="1" x14ac:dyDescent="0.3">
      <c r="A29" s="25">
        <v>1986</v>
      </c>
      <c r="B29" s="15">
        <v>39.5</v>
      </c>
      <c r="C29" s="15">
        <v>46.5</v>
      </c>
      <c r="D29" s="15">
        <v>5.4</v>
      </c>
      <c r="E29" s="15">
        <v>10.6</v>
      </c>
      <c r="F29" s="15">
        <v>0.1</v>
      </c>
      <c r="G29" s="15">
        <v>0.6</v>
      </c>
    </row>
    <row r="30" spans="1:7" ht="15.75" thickBot="1" x14ac:dyDescent="0.3">
      <c r="A30" s="25">
        <v>1987</v>
      </c>
      <c r="B30" s="15">
        <v>27.3</v>
      </c>
      <c r="C30" s="15">
        <v>46.5</v>
      </c>
      <c r="D30" s="15">
        <v>2</v>
      </c>
      <c r="E30" s="15">
        <v>10.6</v>
      </c>
      <c r="F30" s="15">
        <v>0.2</v>
      </c>
      <c r="G30" s="15">
        <v>0.6</v>
      </c>
    </row>
    <row r="31" spans="1:7" ht="15.75" thickBot="1" x14ac:dyDescent="0.3">
      <c r="A31" s="25">
        <v>1988</v>
      </c>
      <c r="B31" s="15">
        <v>32.6</v>
      </c>
      <c r="C31" s="15">
        <v>46.5</v>
      </c>
      <c r="D31" s="15">
        <v>6.5</v>
      </c>
      <c r="E31" s="15">
        <v>10.6</v>
      </c>
      <c r="F31" s="15">
        <v>0.2</v>
      </c>
      <c r="G31" s="15">
        <v>0.6</v>
      </c>
    </row>
    <row r="32" spans="1:7" ht="15.75" thickBot="1" x14ac:dyDescent="0.3">
      <c r="A32" s="25">
        <v>1989</v>
      </c>
      <c r="B32" s="15">
        <v>32.700000000000003</v>
      </c>
      <c r="C32" s="15">
        <v>46.5</v>
      </c>
      <c r="D32" s="15">
        <v>4.5999999999999996</v>
      </c>
      <c r="E32" s="15">
        <v>10.6</v>
      </c>
      <c r="F32" s="15">
        <v>0.2</v>
      </c>
      <c r="G32" s="15">
        <v>0.6</v>
      </c>
    </row>
    <row r="33" spans="1:7" ht="15.75" thickBot="1" x14ac:dyDescent="0.3">
      <c r="A33" s="25">
        <v>1990</v>
      </c>
      <c r="B33" s="15">
        <v>35.5</v>
      </c>
      <c r="C33" s="15">
        <v>46.5</v>
      </c>
      <c r="D33" s="15">
        <v>7.9</v>
      </c>
      <c r="E33" s="15">
        <v>10.6</v>
      </c>
      <c r="F33" s="15">
        <v>0.1</v>
      </c>
      <c r="G33" s="15">
        <v>0.6</v>
      </c>
    </row>
    <row r="34" spans="1:7" ht="15.75" thickBot="1" x14ac:dyDescent="0.3">
      <c r="A34" s="25">
        <v>1991</v>
      </c>
      <c r="B34" s="15">
        <v>32.799999999999997</v>
      </c>
      <c r="C34" s="15">
        <v>46.5</v>
      </c>
      <c r="D34" s="15">
        <v>4.5</v>
      </c>
      <c r="E34" s="15">
        <v>10.6</v>
      </c>
      <c r="F34" s="15">
        <v>0.1</v>
      </c>
      <c r="G34" s="15">
        <v>0.6</v>
      </c>
    </row>
    <row r="35" spans="1:7" ht="15.75" thickBot="1" x14ac:dyDescent="0.3">
      <c r="A35" s="25">
        <v>1992</v>
      </c>
      <c r="B35" s="15">
        <v>53.6</v>
      </c>
      <c r="C35" s="15">
        <v>46.5</v>
      </c>
      <c r="D35" s="15">
        <v>16.100000000000001</v>
      </c>
      <c r="E35" s="15">
        <v>10.6</v>
      </c>
      <c r="F35" s="15">
        <v>1</v>
      </c>
      <c r="G35" s="15">
        <v>0.6</v>
      </c>
    </row>
    <row r="36" spans="1:7" ht="15.75" thickBot="1" x14ac:dyDescent="0.3">
      <c r="A36" s="25">
        <v>1993</v>
      </c>
      <c r="B36" s="15">
        <v>41.3</v>
      </c>
      <c r="C36" s="15">
        <v>46.5</v>
      </c>
      <c r="D36" s="15">
        <v>5.6</v>
      </c>
      <c r="E36" s="15">
        <v>10.6</v>
      </c>
      <c r="F36" s="15">
        <v>0.1</v>
      </c>
      <c r="G36" s="15">
        <v>0.6</v>
      </c>
    </row>
    <row r="37" spans="1:7" ht="15.75" thickBot="1" x14ac:dyDescent="0.3">
      <c r="A37" s="25">
        <v>1994</v>
      </c>
      <c r="B37" s="15">
        <v>50.7</v>
      </c>
      <c r="C37" s="15">
        <v>46.5</v>
      </c>
      <c r="D37" s="15">
        <v>21.3</v>
      </c>
      <c r="E37" s="15">
        <v>10.6</v>
      </c>
      <c r="F37" s="15">
        <v>1.7</v>
      </c>
      <c r="G37" s="15">
        <v>0.6</v>
      </c>
    </row>
    <row r="38" spans="1:7" ht="15.75" thickBot="1" x14ac:dyDescent="0.3">
      <c r="A38" s="25">
        <v>1995</v>
      </c>
      <c r="B38" s="15">
        <v>48.5</v>
      </c>
      <c r="C38" s="15">
        <v>46.5</v>
      </c>
      <c r="D38" s="15">
        <v>9.8000000000000007</v>
      </c>
      <c r="E38" s="15">
        <v>10.6</v>
      </c>
      <c r="F38" s="15">
        <v>0.2</v>
      </c>
      <c r="G38" s="15">
        <v>0.6</v>
      </c>
    </row>
    <row r="39" spans="1:7" ht="15.75" thickBot="1" x14ac:dyDescent="0.3">
      <c r="A39" s="25">
        <v>1996</v>
      </c>
      <c r="B39" s="15">
        <v>30.3</v>
      </c>
      <c r="C39" s="15">
        <v>46.5</v>
      </c>
      <c r="D39" s="15">
        <v>3.3</v>
      </c>
      <c r="E39" s="15">
        <v>10.6</v>
      </c>
      <c r="F39" s="15">
        <v>0</v>
      </c>
      <c r="G39" s="15">
        <v>0.6</v>
      </c>
    </row>
    <row r="40" spans="1:7" ht="15.75" thickBot="1" x14ac:dyDescent="0.3">
      <c r="A40" s="25">
        <v>1997</v>
      </c>
      <c r="B40" s="15">
        <v>45.1</v>
      </c>
      <c r="C40" s="15">
        <v>46.5</v>
      </c>
      <c r="D40" s="15">
        <v>3.7</v>
      </c>
      <c r="E40" s="15">
        <v>10.6</v>
      </c>
      <c r="F40" s="15">
        <v>0.2</v>
      </c>
      <c r="G40" s="15">
        <v>0.6</v>
      </c>
    </row>
    <row r="41" spans="1:7" ht="15.75" thickBot="1" x14ac:dyDescent="0.3">
      <c r="A41" s="25">
        <v>1998</v>
      </c>
      <c r="B41" s="15">
        <v>41.4</v>
      </c>
      <c r="C41" s="15">
        <v>46.5</v>
      </c>
      <c r="D41" s="15">
        <v>9.9</v>
      </c>
      <c r="E41" s="15">
        <v>10.6</v>
      </c>
      <c r="F41" s="15">
        <v>0.6</v>
      </c>
      <c r="G41" s="15">
        <v>0.6</v>
      </c>
    </row>
    <row r="42" spans="1:7" ht="15.75" thickBot="1" x14ac:dyDescent="0.3">
      <c r="A42" s="25">
        <v>1999</v>
      </c>
      <c r="B42" s="15">
        <v>42.6</v>
      </c>
      <c r="C42" s="15">
        <v>46.5</v>
      </c>
      <c r="D42" s="15">
        <v>4.7</v>
      </c>
      <c r="E42" s="15">
        <v>10.6</v>
      </c>
      <c r="F42" s="15">
        <v>0.2</v>
      </c>
      <c r="G42" s="15">
        <v>0.6</v>
      </c>
    </row>
    <row r="43" spans="1:7" ht="15.75" thickBot="1" x14ac:dyDescent="0.3">
      <c r="A43" s="25">
        <v>2000</v>
      </c>
      <c r="B43" s="15">
        <v>49</v>
      </c>
      <c r="C43" s="15">
        <v>46.5</v>
      </c>
      <c r="D43" s="15">
        <v>12.1</v>
      </c>
      <c r="E43" s="15">
        <v>10.6</v>
      </c>
      <c r="F43" s="15">
        <v>0.3</v>
      </c>
      <c r="G43" s="15">
        <v>0.6</v>
      </c>
    </row>
    <row r="44" spans="1:7" ht="15.75" thickBot="1" x14ac:dyDescent="0.3">
      <c r="A44" s="25">
        <v>2001</v>
      </c>
      <c r="B44" s="15">
        <v>37.6</v>
      </c>
      <c r="C44" s="15">
        <v>46.5</v>
      </c>
      <c r="D44" s="15">
        <v>7.6</v>
      </c>
      <c r="E44" s="15">
        <v>10.6</v>
      </c>
      <c r="F44" s="15">
        <v>0.2</v>
      </c>
      <c r="G44" s="15">
        <v>0.6</v>
      </c>
    </row>
    <row r="45" spans="1:7" ht="15.75" thickBot="1" x14ac:dyDescent="0.3">
      <c r="A45" s="25">
        <v>2002</v>
      </c>
      <c r="B45" s="15">
        <v>50.5</v>
      </c>
      <c r="C45" s="15">
        <v>46.5</v>
      </c>
      <c r="D45" s="15">
        <v>7.9</v>
      </c>
      <c r="E45" s="15">
        <v>10.6</v>
      </c>
      <c r="F45" s="15">
        <v>0.1</v>
      </c>
      <c r="G45" s="15">
        <v>0.6</v>
      </c>
    </row>
    <row r="46" spans="1:7" ht="15.75" thickBot="1" x14ac:dyDescent="0.3">
      <c r="A46" s="25">
        <v>2003</v>
      </c>
      <c r="B46" s="15">
        <v>69.7</v>
      </c>
      <c r="C46" s="15">
        <v>46.5</v>
      </c>
      <c r="D46" s="15">
        <v>22.4</v>
      </c>
      <c r="E46" s="15">
        <v>10.6</v>
      </c>
      <c r="F46" s="15">
        <v>0.4</v>
      </c>
      <c r="G46" s="15">
        <v>0.6</v>
      </c>
    </row>
    <row r="47" spans="1:7" ht="15.75" thickBot="1" x14ac:dyDescent="0.3">
      <c r="A47" s="25">
        <v>2004</v>
      </c>
      <c r="B47" s="15">
        <v>36.5</v>
      </c>
      <c r="C47" s="15">
        <v>46.5</v>
      </c>
      <c r="D47" s="15">
        <v>6</v>
      </c>
      <c r="E47" s="15">
        <v>10.6</v>
      </c>
      <c r="F47" s="15">
        <v>0.1</v>
      </c>
      <c r="G47" s="15">
        <v>0.6</v>
      </c>
    </row>
    <row r="48" spans="1:7" ht="15.75" thickBot="1" x14ac:dyDescent="0.3">
      <c r="A48" s="25">
        <v>2005</v>
      </c>
      <c r="B48" s="15">
        <v>40.799999999999997</v>
      </c>
      <c r="C48" s="15">
        <v>46.5</v>
      </c>
      <c r="D48" s="15">
        <v>6.4</v>
      </c>
      <c r="E48" s="15">
        <v>10.6</v>
      </c>
      <c r="F48" s="15">
        <v>0.7</v>
      </c>
      <c r="G48" s="15">
        <v>0.6</v>
      </c>
    </row>
    <row r="49" spans="1:7" ht="15.75" thickBot="1" x14ac:dyDescent="0.3">
      <c r="A49" s="25">
        <v>2006</v>
      </c>
      <c r="B49" s="15">
        <v>47.5</v>
      </c>
      <c r="C49" s="15">
        <v>46.5</v>
      </c>
      <c r="D49" s="15">
        <v>16.3</v>
      </c>
      <c r="E49" s="15">
        <v>10.6</v>
      </c>
      <c r="F49" s="15">
        <v>0.7</v>
      </c>
      <c r="G49" s="15">
        <v>0.6</v>
      </c>
    </row>
    <row r="50" spans="1:7" ht="15.75" thickBot="1" x14ac:dyDescent="0.3">
      <c r="A50" s="25">
        <v>2007</v>
      </c>
      <c r="B50" s="15">
        <v>51.8</v>
      </c>
      <c r="C50" s="15">
        <v>46.5</v>
      </c>
      <c r="D50" s="15">
        <v>11.1</v>
      </c>
      <c r="E50" s="15">
        <v>10.6</v>
      </c>
      <c r="F50" s="15">
        <v>0.8</v>
      </c>
      <c r="G50" s="15">
        <v>0.6</v>
      </c>
    </row>
    <row r="51" spans="1:7" ht="15.75" thickBot="1" x14ac:dyDescent="0.3">
      <c r="A51" s="25">
        <v>2008</v>
      </c>
      <c r="B51" s="15">
        <v>46.8</v>
      </c>
      <c r="C51" s="15">
        <v>46.5</v>
      </c>
      <c r="D51" s="15">
        <v>8</v>
      </c>
      <c r="E51" s="15">
        <v>10.6</v>
      </c>
      <c r="F51" s="15">
        <v>0.1</v>
      </c>
      <c r="G51" s="15">
        <v>0.6</v>
      </c>
    </row>
    <row r="52" spans="1:7" ht="15.75" thickBot="1" x14ac:dyDescent="0.3">
      <c r="A52" s="25">
        <v>2009</v>
      </c>
      <c r="B52" s="15">
        <v>44.6</v>
      </c>
      <c r="C52" s="15">
        <v>46.5</v>
      </c>
      <c r="D52" s="15">
        <v>6.1</v>
      </c>
      <c r="E52" s="15">
        <v>10.6</v>
      </c>
      <c r="F52" s="15">
        <v>0</v>
      </c>
      <c r="G52" s="15">
        <v>0.6</v>
      </c>
    </row>
    <row r="53" spans="1:7" ht="15.75" thickBot="1" x14ac:dyDescent="0.3">
      <c r="A53" s="25">
        <v>2010</v>
      </c>
      <c r="B53" s="15">
        <v>37.700000000000003</v>
      </c>
      <c r="C53" s="15">
        <v>46.5</v>
      </c>
      <c r="D53" s="15">
        <v>11.7</v>
      </c>
      <c r="E53" s="15">
        <v>10.6</v>
      </c>
      <c r="F53" s="15">
        <v>0.9</v>
      </c>
      <c r="G53" s="15">
        <v>0.6</v>
      </c>
    </row>
    <row r="54" spans="1:7" ht="15.75" thickBot="1" x14ac:dyDescent="0.3">
      <c r="A54" s="25">
        <v>2011</v>
      </c>
      <c r="B54" s="15">
        <v>42.1</v>
      </c>
      <c r="C54" s="15">
        <v>46.5</v>
      </c>
      <c r="D54" s="15">
        <v>5.4</v>
      </c>
      <c r="E54" s="15">
        <v>10.6</v>
      </c>
      <c r="F54" s="15">
        <v>0.2</v>
      </c>
      <c r="G54" s="15">
        <v>0.6</v>
      </c>
    </row>
    <row r="55" spans="1:7" ht="15.75" thickBot="1" x14ac:dyDescent="0.3">
      <c r="A55" s="25">
        <v>2012</v>
      </c>
      <c r="B55" s="15">
        <v>51.1</v>
      </c>
      <c r="C55" s="15">
        <v>46.5</v>
      </c>
      <c r="D55" s="15">
        <v>11.8</v>
      </c>
      <c r="E55" s="15">
        <v>10.6</v>
      </c>
      <c r="F55" s="15">
        <v>0.6</v>
      </c>
      <c r="G55" s="15">
        <v>0.6</v>
      </c>
    </row>
    <row r="56" spans="1:7" ht="15.75" thickBot="1" x14ac:dyDescent="0.3">
      <c r="A56" s="25">
        <v>2013</v>
      </c>
      <c r="B56" s="15">
        <v>40.6</v>
      </c>
      <c r="C56" s="15">
        <v>46.5</v>
      </c>
      <c r="D56" s="15">
        <v>12.7</v>
      </c>
      <c r="E56" s="15">
        <v>10.6</v>
      </c>
      <c r="F56" s="15">
        <v>1.5</v>
      </c>
      <c r="G56" s="15">
        <v>0.6</v>
      </c>
    </row>
    <row r="57" spans="1:7" ht="15.75" thickBot="1" x14ac:dyDescent="0.3">
      <c r="A57" s="25">
        <v>2014</v>
      </c>
      <c r="B57" s="15">
        <v>36.5</v>
      </c>
      <c r="C57" s="15">
        <v>46.5</v>
      </c>
      <c r="D57" s="15">
        <v>7.9</v>
      </c>
      <c r="E57" s="15">
        <v>10.6</v>
      </c>
      <c r="F57" s="15">
        <v>0.3</v>
      </c>
      <c r="G57" s="15">
        <v>0.6</v>
      </c>
    </row>
    <row r="58" spans="1:7" ht="15.75" thickBot="1" x14ac:dyDescent="0.3">
      <c r="A58" s="25">
        <v>2015</v>
      </c>
      <c r="B58" s="15">
        <v>51.9</v>
      </c>
      <c r="C58" s="15">
        <v>46.5</v>
      </c>
      <c r="D58" s="15">
        <v>25.7</v>
      </c>
      <c r="E58" s="15">
        <v>10.6</v>
      </c>
      <c r="F58" s="15">
        <v>2.6</v>
      </c>
      <c r="G58" s="15">
        <v>0.6</v>
      </c>
    </row>
    <row r="59" spans="1:7" ht="15.75" thickBot="1" x14ac:dyDescent="0.3">
      <c r="A59" s="25">
        <v>2016</v>
      </c>
      <c r="B59" s="15">
        <v>49.7</v>
      </c>
      <c r="C59" s="15">
        <v>46.5</v>
      </c>
      <c r="D59" s="15">
        <v>7.2</v>
      </c>
      <c r="E59" s="15">
        <v>10.6</v>
      </c>
      <c r="F59" s="15">
        <v>0.3</v>
      </c>
      <c r="G59" s="15">
        <v>0.6</v>
      </c>
    </row>
    <row r="60" spans="1:7" ht="15.75" thickBot="1" x14ac:dyDescent="0.3">
      <c r="A60" s="25">
        <v>2017</v>
      </c>
      <c r="B60" s="15">
        <v>49.4</v>
      </c>
      <c r="C60" s="15">
        <v>46.5</v>
      </c>
      <c r="D60" s="15">
        <v>11.7</v>
      </c>
      <c r="E60" s="15">
        <v>10.6</v>
      </c>
      <c r="F60" s="15">
        <v>0.7</v>
      </c>
      <c r="G60" s="15">
        <v>0.6</v>
      </c>
    </row>
    <row r="61" spans="1:7" ht="15.75" thickBot="1" x14ac:dyDescent="0.3">
      <c r="A61" s="25">
        <v>2018</v>
      </c>
      <c r="B61" s="15">
        <v>74</v>
      </c>
      <c r="C61" s="15">
        <v>46.5</v>
      </c>
      <c r="D61" s="15">
        <v>19.100000000000001</v>
      </c>
      <c r="E61" s="15">
        <v>10.6</v>
      </c>
      <c r="F61" s="15">
        <v>1.2</v>
      </c>
      <c r="G61" s="15">
        <v>0.6</v>
      </c>
    </row>
    <row r="62" spans="1:7" ht="15.75" thickBot="1" x14ac:dyDescent="0.3">
      <c r="A62" s="25">
        <v>2019</v>
      </c>
      <c r="B62" s="54">
        <v>57.2</v>
      </c>
      <c r="C62" s="15">
        <v>46.5</v>
      </c>
      <c r="D62" s="54">
        <v>15.6</v>
      </c>
      <c r="E62" s="15">
        <v>10.6</v>
      </c>
      <c r="F62" s="54">
        <v>1.1000000000000001</v>
      </c>
      <c r="G62" s="15">
        <v>0.6</v>
      </c>
    </row>
    <row r="63" spans="1:7" ht="15.75" thickBot="1" x14ac:dyDescent="0.3">
      <c r="A63" s="25">
        <v>2020</v>
      </c>
      <c r="B63" s="20">
        <v>42.7</v>
      </c>
      <c r="C63" s="15">
        <v>46.5</v>
      </c>
      <c r="D63" s="20">
        <v>7.1</v>
      </c>
      <c r="E63" s="15">
        <v>10.6</v>
      </c>
      <c r="F63" s="20">
        <v>0.1</v>
      </c>
      <c r="G63" s="15">
        <v>0.6</v>
      </c>
    </row>
    <row r="64" spans="1:7" ht="15.75" thickBot="1" x14ac:dyDescent="0.3">
      <c r="A64" s="25">
        <v>2021</v>
      </c>
      <c r="B64" s="20">
        <v>42.2</v>
      </c>
      <c r="C64" s="15">
        <v>46.5</v>
      </c>
      <c r="D64" s="20">
        <v>5.9</v>
      </c>
      <c r="E64" s="15">
        <v>10.6</v>
      </c>
      <c r="F64" s="20">
        <v>0.4</v>
      </c>
      <c r="G64" s="15">
        <v>0.6</v>
      </c>
    </row>
    <row r="65" spans="1:12" ht="15.75" thickBot="1" x14ac:dyDescent="0.3">
      <c r="A65" s="25">
        <v>2022</v>
      </c>
      <c r="B65" s="20">
        <v>49.7</v>
      </c>
      <c r="C65" s="15">
        <v>46.5</v>
      </c>
      <c r="D65" s="20">
        <v>13.2</v>
      </c>
      <c r="E65" s="15">
        <v>10.6</v>
      </c>
      <c r="F65" s="20">
        <v>0.6</v>
      </c>
      <c r="G65" s="15">
        <v>0.6</v>
      </c>
    </row>
    <row r="66" spans="1:12" x14ac:dyDescent="0.25">
      <c r="A66" s="107" t="s">
        <v>73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</row>
    <row r="67" spans="1:12" x14ac:dyDescent="0.25">
      <c r="A67" s="22" t="s">
        <v>26</v>
      </c>
    </row>
  </sheetData>
  <mergeCells count="3">
    <mergeCell ref="A2:A3"/>
    <mergeCell ref="B3:G3"/>
    <mergeCell ref="A66:L66"/>
  </mergeCells>
  <phoneticPr fontId="10" type="noConversion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67"/>
  <sheetViews>
    <sheetView workbookViewId="0">
      <selection activeCell="K2" sqref="K2"/>
    </sheetView>
  </sheetViews>
  <sheetFormatPr defaultRowHeight="15" x14ac:dyDescent="0.25"/>
  <cols>
    <col min="2" max="9" width="10.7109375" customWidth="1"/>
  </cols>
  <sheetData>
    <row r="1" spans="1:9" ht="15.75" thickBot="1" x14ac:dyDescent="0.3">
      <c r="A1" s="1" t="s">
        <v>109</v>
      </c>
    </row>
    <row r="2" spans="1:9" ht="53.25" thickBot="1" x14ac:dyDescent="0.3">
      <c r="A2" s="98" t="s">
        <v>0</v>
      </c>
      <c r="B2" s="27" t="s">
        <v>31</v>
      </c>
      <c r="C2" s="27" t="s">
        <v>98</v>
      </c>
      <c r="D2" s="27" t="s">
        <v>32</v>
      </c>
      <c r="E2" s="27" t="s">
        <v>99</v>
      </c>
      <c r="F2" s="27" t="s">
        <v>74</v>
      </c>
      <c r="G2" s="27" t="s">
        <v>100</v>
      </c>
      <c r="H2" s="27" t="s">
        <v>103</v>
      </c>
      <c r="I2" s="27" t="s">
        <v>101</v>
      </c>
    </row>
    <row r="3" spans="1:9" ht="15.75" thickBot="1" x14ac:dyDescent="0.3">
      <c r="A3" s="100"/>
      <c r="B3" s="104" t="s">
        <v>30</v>
      </c>
      <c r="C3" s="105"/>
      <c r="D3" s="105"/>
      <c r="E3" s="105"/>
      <c r="F3" s="105"/>
      <c r="G3" s="105"/>
      <c r="H3" s="105"/>
      <c r="I3" s="106"/>
    </row>
    <row r="4" spans="1:9" ht="15.75" thickBot="1" x14ac:dyDescent="0.3">
      <c r="A4" s="25">
        <v>1961</v>
      </c>
      <c r="B4" s="15">
        <v>31.9</v>
      </c>
      <c r="C4" s="55">
        <v>32.4</v>
      </c>
      <c r="D4" s="15">
        <v>99.3</v>
      </c>
      <c r="E4" s="15">
        <v>110.8</v>
      </c>
      <c r="F4" s="15">
        <v>1.8</v>
      </c>
      <c r="G4" s="15">
        <v>0.6</v>
      </c>
      <c r="H4" s="15">
        <v>15.6</v>
      </c>
      <c r="I4" s="15">
        <v>8.3000000000000007</v>
      </c>
    </row>
    <row r="5" spans="1:9" ht="15.75" thickBot="1" x14ac:dyDescent="0.3">
      <c r="A5" s="25">
        <v>1962</v>
      </c>
      <c r="B5" s="15">
        <v>47.4</v>
      </c>
      <c r="C5" s="55">
        <v>32.4</v>
      </c>
      <c r="D5" s="15">
        <v>137.80000000000001</v>
      </c>
      <c r="E5" s="15">
        <v>110.8</v>
      </c>
      <c r="F5" s="15">
        <v>2.7</v>
      </c>
      <c r="G5" s="15">
        <v>0.6</v>
      </c>
      <c r="H5" s="15">
        <v>16.100000000000001</v>
      </c>
      <c r="I5" s="15">
        <v>8.3000000000000007</v>
      </c>
    </row>
    <row r="6" spans="1:9" ht="15.75" thickBot="1" x14ac:dyDescent="0.3">
      <c r="A6" s="25">
        <v>1963</v>
      </c>
      <c r="B6" s="15">
        <v>71.599999999999994</v>
      </c>
      <c r="C6" s="55">
        <v>32.4</v>
      </c>
      <c r="D6" s="15">
        <v>132.6</v>
      </c>
      <c r="E6" s="15">
        <v>110.8</v>
      </c>
      <c r="F6" s="15">
        <v>6.7</v>
      </c>
      <c r="G6" s="15">
        <v>0.6</v>
      </c>
      <c r="H6" s="15">
        <v>41.3</v>
      </c>
      <c r="I6" s="15">
        <v>8.3000000000000007</v>
      </c>
    </row>
    <row r="7" spans="1:9" ht="15.75" thickBot="1" x14ac:dyDescent="0.3">
      <c r="A7" s="25">
        <v>1964</v>
      </c>
      <c r="B7" s="15">
        <v>54.5</v>
      </c>
      <c r="C7" s="55">
        <v>32.4</v>
      </c>
      <c r="D7" s="15">
        <v>123.9</v>
      </c>
      <c r="E7" s="15">
        <v>110.8</v>
      </c>
      <c r="F7" s="15">
        <v>0.8</v>
      </c>
      <c r="G7" s="15">
        <v>0.6</v>
      </c>
      <c r="H7" s="15">
        <v>17.899999999999999</v>
      </c>
      <c r="I7" s="15">
        <v>8.3000000000000007</v>
      </c>
    </row>
    <row r="8" spans="1:9" ht="15.75" thickBot="1" x14ac:dyDescent="0.3">
      <c r="A8" s="25">
        <v>1965</v>
      </c>
      <c r="B8" s="15">
        <v>42.9</v>
      </c>
      <c r="C8" s="55">
        <v>32.4</v>
      </c>
      <c r="D8" s="15">
        <v>142.5</v>
      </c>
      <c r="E8" s="15">
        <v>110.8</v>
      </c>
      <c r="F8" s="15">
        <v>0.3</v>
      </c>
      <c r="G8" s="15">
        <v>0.6</v>
      </c>
      <c r="H8" s="15">
        <v>10.199999999999999</v>
      </c>
      <c r="I8" s="15">
        <v>8.3000000000000007</v>
      </c>
    </row>
    <row r="9" spans="1:9" ht="15.75" thickBot="1" x14ac:dyDescent="0.3">
      <c r="A9" s="25">
        <v>1966</v>
      </c>
      <c r="B9" s="15">
        <v>34.1</v>
      </c>
      <c r="C9" s="55">
        <v>32.4</v>
      </c>
      <c r="D9" s="15">
        <v>108.4</v>
      </c>
      <c r="E9" s="15">
        <v>110.8</v>
      </c>
      <c r="F9" s="15">
        <v>1</v>
      </c>
      <c r="G9" s="15">
        <v>0.6</v>
      </c>
      <c r="H9" s="15">
        <v>9.1</v>
      </c>
      <c r="I9" s="15">
        <v>8.3000000000000007</v>
      </c>
    </row>
    <row r="10" spans="1:9" ht="15.75" thickBot="1" x14ac:dyDescent="0.3">
      <c r="A10" s="25">
        <v>1967</v>
      </c>
      <c r="B10" s="15">
        <v>32.299999999999997</v>
      </c>
      <c r="C10" s="55">
        <v>32.4</v>
      </c>
      <c r="D10" s="15">
        <v>114.9</v>
      </c>
      <c r="E10" s="15">
        <v>110.8</v>
      </c>
      <c r="F10" s="15">
        <v>0.7</v>
      </c>
      <c r="G10" s="15">
        <v>0.6</v>
      </c>
      <c r="H10" s="15">
        <v>7</v>
      </c>
      <c r="I10" s="15">
        <v>8.3000000000000007</v>
      </c>
    </row>
    <row r="11" spans="1:9" ht="15.75" thickBot="1" x14ac:dyDescent="0.3">
      <c r="A11" s="25">
        <v>1968</v>
      </c>
      <c r="B11" s="15">
        <v>46</v>
      </c>
      <c r="C11" s="55">
        <v>32.4</v>
      </c>
      <c r="D11" s="15">
        <v>123.7</v>
      </c>
      <c r="E11" s="15">
        <v>110.8</v>
      </c>
      <c r="F11" s="15">
        <v>1.8</v>
      </c>
      <c r="G11" s="15">
        <v>0.6</v>
      </c>
      <c r="H11" s="15">
        <v>13.3</v>
      </c>
      <c r="I11" s="15">
        <v>8.3000000000000007</v>
      </c>
    </row>
    <row r="12" spans="1:9" ht="15.75" thickBot="1" x14ac:dyDescent="0.3">
      <c r="A12" s="25">
        <v>1969</v>
      </c>
      <c r="B12" s="15">
        <v>63.2</v>
      </c>
      <c r="C12" s="55">
        <v>32.4</v>
      </c>
      <c r="D12" s="15">
        <v>136.19999999999999</v>
      </c>
      <c r="E12" s="15">
        <v>110.8</v>
      </c>
      <c r="F12" s="15">
        <v>2.2999999999999998</v>
      </c>
      <c r="G12" s="15">
        <v>0.6</v>
      </c>
      <c r="H12" s="15">
        <v>15.6</v>
      </c>
      <c r="I12" s="15">
        <v>8.3000000000000007</v>
      </c>
    </row>
    <row r="13" spans="1:9" ht="15.75" thickBot="1" x14ac:dyDescent="0.3">
      <c r="A13" s="25">
        <v>1970</v>
      </c>
      <c r="B13" s="15">
        <v>46.4</v>
      </c>
      <c r="C13" s="55">
        <v>32.4</v>
      </c>
      <c r="D13" s="15">
        <v>132</v>
      </c>
      <c r="E13" s="15">
        <v>110.8</v>
      </c>
      <c r="F13" s="15">
        <v>0.3</v>
      </c>
      <c r="G13" s="15">
        <v>0.6</v>
      </c>
      <c r="H13" s="15">
        <v>8.4</v>
      </c>
      <c r="I13" s="15">
        <v>8.3000000000000007</v>
      </c>
    </row>
    <row r="14" spans="1:9" ht="15.75" thickBot="1" x14ac:dyDescent="0.3">
      <c r="A14" s="25">
        <v>1971</v>
      </c>
      <c r="B14" s="15">
        <v>34.799999999999997</v>
      </c>
      <c r="C14" s="55">
        <v>32.4</v>
      </c>
      <c r="D14" s="15">
        <v>117</v>
      </c>
      <c r="E14" s="15">
        <v>110.8</v>
      </c>
      <c r="F14" s="15">
        <v>3</v>
      </c>
      <c r="G14" s="15">
        <v>0.6</v>
      </c>
      <c r="H14" s="15">
        <v>16.5</v>
      </c>
      <c r="I14" s="15">
        <v>8.3000000000000007</v>
      </c>
    </row>
    <row r="15" spans="1:9" ht="15.75" thickBot="1" x14ac:dyDescent="0.3">
      <c r="A15" s="25">
        <v>1972</v>
      </c>
      <c r="B15" s="15">
        <v>35.4</v>
      </c>
      <c r="C15" s="55">
        <v>32.4</v>
      </c>
      <c r="D15" s="15">
        <v>115.3</v>
      </c>
      <c r="E15" s="15">
        <v>110.8</v>
      </c>
      <c r="F15" s="15">
        <v>0.6</v>
      </c>
      <c r="G15" s="15">
        <v>0.6</v>
      </c>
      <c r="H15" s="15">
        <v>5.7</v>
      </c>
      <c r="I15" s="15">
        <v>8.3000000000000007</v>
      </c>
    </row>
    <row r="16" spans="1:9" ht="15.75" thickBot="1" x14ac:dyDescent="0.3">
      <c r="A16" s="25">
        <v>1973</v>
      </c>
      <c r="B16" s="15">
        <v>31.1</v>
      </c>
      <c r="C16" s="55">
        <v>32.4</v>
      </c>
      <c r="D16" s="15">
        <v>137.30000000000001</v>
      </c>
      <c r="E16" s="15">
        <v>110.8</v>
      </c>
      <c r="F16" s="15">
        <v>0.3</v>
      </c>
      <c r="G16" s="15">
        <v>0.6</v>
      </c>
      <c r="H16" s="15">
        <v>4.2</v>
      </c>
      <c r="I16" s="15">
        <v>8.3000000000000007</v>
      </c>
    </row>
    <row r="17" spans="1:9" ht="15.75" thickBot="1" x14ac:dyDescent="0.3">
      <c r="A17" s="25">
        <v>1974</v>
      </c>
      <c r="B17" s="15">
        <v>10.4</v>
      </c>
      <c r="C17" s="55">
        <v>32.4</v>
      </c>
      <c r="D17" s="15">
        <v>93.2</v>
      </c>
      <c r="E17" s="15">
        <v>110.8</v>
      </c>
      <c r="F17" s="15">
        <v>0</v>
      </c>
      <c r="G17" s="15">
        <v>0.6</v>
      </c>
      <c r="H17" s="15">
        <v>0.1</v>
      </c>
      <c r="I17" s="15">
        <v>8.3000000000000007</v>
      </c>
    </row>
    <row r="18" spans="1:9" ht="15.75" thickBot="1" x14ac:dyDescent="0.3">
      <c r="A18" s="25">
        <v>1975</v>
      </c>
      <c r="B18" s="15">
        <v>16.899999999999999</v>
      </c>
      <c r="C18" s="55">
        <v>32.4</v>
      </c>
      <c r="D18" s="15">
        <v>111.6</v>
      </c>
      <c r="E18" s="15">
        <v>110.8</v>
      </c>
      <c r="F18" s="15">
        <v>0.1</v>
      </c>
      <c r="G18" s="15">
        <v>0.6</v>
      </c>
      <c r="H18" s="15">
        <v>4.9000000000000004</v>
      </c>
      <c r="I18" s="15">
        <v>8.3000000000000007</v>
      </c>
    </row>
    <row r="19" spans="1:9" ht="15.75" thickBot="1" x14ac:dyDescent="0.3">
      <c r="A19" s="25">
        <v>1976</v>
      </c>
      <c r="B19" s="15">
        <v>41</v>
      </c>
      <c r="C19" s="55">
        <v>32.4</v>
      </c>
      <c r="D19" s="15">
        <v>123.3</v>
      </c>
      <c r="E19" s="15">
        <v>110.8</v>
      </c>
      <c r="F19" s="15">
        <v>0.5</v>
      </c>
      <c r="G19" s="15">
        <v>0.6</v>
      </c>
      <c r="H19" s="15">
        <v>8.8000000000000007</v>
      </c>
      <c r="I19" s="15">
        <v>8.3000000000000007</v>
      </c>
    </row>
    <row r="20" spans="1:9" ht="15.75" thickBot="1" x14ac:dyDescent="0.3">
      <c r="A20" s="25">
        <v>1977</v>
      </c>
      <c r="B20" s="15">
        <v>34.6</v>
      </c>
      <c r="C20" s="55">
        <v>32.4</v>
      </c>
      <c r="D20" s="15">
        <v>110.2</v>
      </c>
      <c r="E20" s="15">
        <v>110.8</v>
      </c>
      <c r="F20" s="15">
        <v>0</v>
      </c>
      <c r="G20" s="15">
        <v>0.6</v>
      </c>
      <c r="H20" s="15">
        <v>3.5</v>
      </c>
      <c r="I20" s="15">
        <v>8.3000000000000007</v>
      </c>
    </row>
    <row r="21" spans="1:9" ht="15.75" thickBot="1" x14ac:dyDescent="0.3">
      <c r="A21" s="25">
        <v>1978</v>
      </c>
      <c r="B21" s="15">
        <v>36.4</v>
      </c>
      <c r="C21" s="55">
        <v>32.4</v>
      </c>
      <c r="D21" s="15">
        <v>120.8</v>
      </c>
      <c r="E21" s="15">
        <v>110.8</v>
      </c>
      <c r="F21" s="15">
        <v>0.2</v>
      </c>
      <c r="G21" s="15">
        <v>0.6</v>
      </c>
      <c r="H21" s="15">
        <v>8.5</v>
      </c>
      <c r="I21" s="15">
        <v>8.3000000000000007</v>
      </c>
    </row>
    <row r="22" spans="1:9" ht="15.75" thickBot="1" x14ac:dyDescent="0.3">
      <c r="A22" s="25">
        <v>1979</v>
      </c>
      <c r="B22" s="15">
        <v>32.4</v>
      </c>
      <c r="C22" s="55">
        <v>32.4</v>
      </c>
      <c r="D22" s="15">
        <v>126.6</v>
      </c>
      <c r="E22" s="15">
        <v>110.8</v>
      </c>
      <c r="F22" s="15">
        <v>1.1000000000000001</v>
      </c>
      <c r="G22" s="15">
        <v>0.6</v>
      </c>
      <c r="H22" s="15">
        <v>11.8</v>
      </c>
      <c r="I22" s="15">
        <v>8.3000000000000007</v>
      </c>
    </row>
    <row r="23" spans="1:9" ht="15.75" thickBot="1" x14ac:dyDescent="0.3">
      <c r="A23" s="25">
        <v>1980</v>
      </c>
      <c r="B23" s="15">
        <v>44.4</v>
      </c>
      <c r="C23" s="55">
        <v>32.4</v>
      </c>
      <c r="D23" s="15">
        <v>137.30000000000001</v>
      </c>
      <c r="E23" s="15">
        <v>110.8</v>
      </c>
      <c r="F23" s="15">
        <v>0.8</v>
      </c>
      <c r="G23" s="15">
        <v>0.6</v>
      </c>
      <c r="H23" s="15">
        <v>13.3</v>
      </c>
      <c r="I23" s="15">
        <v>8.3000000000000007</v>
      </c>
    </row>
    <row r="24" spans="1:9" ht="15.75" thickBot="1" x14ac:dyDescent="0.3">
      <c r="A24" s="25">
        <v>1981</v>
      </c>
      <c r="B24" s="15">
        <v>45.3</v>
      </c>
      <c r="C24" s="55">
        <v>32.4</v>
      </c>
      <c r="D24" s="15">
        <v>123.9</v>
      </c>
      <c r="E24" s="15">
        <v>110.8</v>
      </c>
      <c r="F24" s="15">
        <v>0.6</v>
      </c>
      <c r="G24" s="15">
        <v>0.6</v>
      </c>
      <c r="H24" s="15">
        <v>12.4</v>
      </c>
      <c r="I24" s="15">
        <v>8.3000000000000007</v>
      </c>
    </row>
    <row r="25" spans="1:9" ht="15.75" thickBot="1" x14ac:dyDescent="0.3">
      <c r="A25" s="25">
        <v>1982</v>
      </c>
      <c r="B25" s="15">
        <v>33.4</v>
      </c>
      <c r="C25" s="55">
        <v>32.4</v>
      </c>
      <c r="D25" s="15">
        <v>122.3</v>
      </c>
      <c r="E25" s="15">
        <v>110.8</v>
      </c>
      <c r="F25" s="15">
        <v>1.9</v>
      </c>
      <c r="G25" s="15">
        <v>0.6</v>
      </c>
      <c r="H25" s="15">
        <v>12.5</v>
      </c>
      <c r="I25" s="15">
        <v>8.3000000000000007</v>
      </c>
    </row>
    <row r="26" spans="1:9" ht="15.75" thickBot="1" x14ac:dyDescent="0.3">
      <c r="A26" s="25">
        <v>1983</v>
      </c>
      <c r="B26" s="15">
        <v>33.4</v>
      </c>
      <c r="C26" s="55">
        <v>32.4</v>
      </c>
      <c r="D26" s="15">
        <v>107.3</v>
      </c>
      <c r="E26" s="15">
        <v>110.8</v>
      </c>
      <c r="F26" s="15">
        <v>0.2</v>
      </c>
      <c r="G26" s="15">
        <v>0.6</v>
      </c>
      <c r="H26" s="15">
        <v>10.5</v>
      </c>
      <c r="I26" s="15">
        <v>8.3000000000000007</v>
      </c>
    </row>
    <row r="27" spans="1:9" ht="15.75" thickBot="1" x14ac:dyDescent="0.3">
      <c r="A27" s="25">
        <v>1984</v>
      </c>
      <c r="B27" s="15">
        <v>32.6</v>
      </c>
      <c r="C27" s="55">
        <v>32.4</v>
      </c>
      <c r="D27" s="15">
        <v>123.4</v>
      </c>
      <c r="E27" s="15">
        <v>110.8</v>
      </c>
      <c r="F27" s="15">
        <v>0.1</v>
      </c>
      <c r="G27" s="15">
        <v>0.6</v>
      </c>
      <c r="H27" s="15">
        <v>4.5999999999999996</v>
      </c>
      <c r="I27" s="15">
        <v>8.3000000000000007</v>
      </c>
    </row>
    <row r="28" spans="1:9" ht="15.75" thickBot="1" x14ac:dyDescent="0.3">
      <c r="A28" s="25">
        <v>1985</v>
      </c>
      <c r="B28" s="15">
        <v>53.9</v>
      </c>
      <c r="C28" s="55">
        <v>32.4</v>
      </c>
      <c r="D28" s="15">
        <v>128.9</v>
      </c>
      <c r="E28" s="15">
        <v>110.8</v>
      </c>
      <c r="F28" s="15">
        <v>7.5</v>
      </c>
      <c r="G28" s="15">
        <v>0.6</v>
      </c>
      <c r="H28" s="15">
        <v>25.5</v>
      </c>
      <c r="I28" s="15">
        <v>8.3000000000000007</v>
      </c>
    </row>
    <row r="29" spans="1:9" ht="15.75" thickBot="1" x14ac:dyDescent="0.3">
      <c r="A29" s="25">
        <v>1986</v>
      </c>
      <c r="B29" s="15">
        <v>49.7</v>
      </c>
      <c r="C29" s="55">
        <v>32.4</v>
      </c>
      <c r="D29" s="15">
        <v>120.4</v>
      </c>
      <c r="E29" s="15">
        <v>110.8</v>
      </c>
      <c r="F29" s="15">
        <v>1.3</v>
      </c>
      <c r="G29" s="15">
        <v>0.6</v>
      </c>
      <c r="H29" s="15">
        <v>18.399999999999999</v>
      </c>
      <c r="I29" s="15">
        <v>8.3000000000000007</v>
      </c>
    </row>
    <row r="30" spans="1:9" ht="15.75" thickBot="1" x14ac:dyDescent="0.3">
      <c r="A30" s="25">
        <v>1987</v>
      </c>
      <c r="B30" s="15">
        <v>51.9</v>
      </c>
      <c r="C30" s="55">
        <v>32.4</v>
      </c>
      <c r="D30" s="15">
        <v>115.9</v>
      </c>
      <c r="E30" s="15">
        <v>110.8</v>
      </c>
      <c r="F30" s="15">
        <v>5.7</v>
      </c>
      <c r="G30" s="15">
        <v>0.6</v>
      </c>
      <c r="H30" s="15">
        <v>28.6</v>
      </c>
      <c r="I30" s="15">
        <v>8.3000000000000007</v>
      </c>
    </row>
    <row r="31" spans="1:9" ht="15.75" thickBot="1" x14ac:dyDescent="0.3">
      <c r="A31" s="25">
        <v>1988</v>
      </c>
      <c r="B31" s="15">
        <v>21.8</v>
      </c>
      <c r="C31" s="55">
        <v>32.4</v>
      </c>
      <c r="D31" s="15">
        <v>118.7</v>
      </c>
      <c r="E31" s="15">
        <v>110.8</v>
      </c>
      <c r="F31" s="15">
        <v>0</v>
      </c>
      <c r="G31" s="15">
        <v>0.6</v>
      </c>
      <c r="H31" s="15">
        <v>2.8</v>
      </c>
      <c r="I31" s="15">
        <v>8.3000000000000007</v>
      </c>
    </row>
    <row r="32" spans="1:9" ht="15.75" thickBot="1" x14ac:dyDescent="0.3">
      <c r="A32" s="25">
        <v>1989</v>
      </c>
      <c r="B32" s="15">
        <v>23.7</v>
      </c>
      <c r="C32" s="55">
        <v>32.4</v>
      </c>
      <c r="D32" s="15">
        <v>102.4</v>
      </c>
      <c r="E32" s="15">
        <v>110.8</v>
      </c>
      <c r="F32" s="15">
        <v>0</v>
      </c>
      <c r="G32" s="15">
        <v>0.6</v>
      </c>
      <c r="H32" s="15">
        <v>4.4000000000000004</v>
      </c>
      <c r="I32" s="15">
        <v>8.3000000000000007</v>
      </c>
    </row>
    <row r="33" spans="1:9" ht="15.75" thickBot="1" x14ac:dyDescent="0.3">
      <c r="A33" s="25">
        <v>1990</v>
      </c>
      <c r="B33" s="15">
        <v>22.7</v>
      </c>
      <c r="C33" s="55">
        <v>32.4</v>
      </c>
      <c r="D33" s="15">
        <v>100.2</v>
      </c>
      <c r="E33" s="15">
        <v>110.8</v>
      </c>
      <c r="F33" s="15">
        <v>0</v>
      </c>
      <c r="G33" s="15">
        <v>0.6</v>
      </c>
      <c r="H33" s="15">
        <v>2.7</v>
      </c>
      <c r="I33" s="15">
        <v>8.3000000000000007</v>
      </c>
    </row>
    <row r="34" spans="1:9" ht="15.75" thickBot="1" x14ac:dyDescent="0.3">
      <c r="A34" s="25">
        <v>1991</v>
      </c>
      <c r="B34" s="15">
        <v>33.5</v>
      </c>
      <c r="C34" s="55">
        <v>32.4</v>
      </c>
      <c r="D34" s="15">
        <v>122</v>
      </c>
      <c r="E34" s="15">
        <v>110.8</v>
      </c>
      <c r="F34" s="15">
        <v>0.8</v>
      </c>
      <c r="G34" s="15">
        <v>0.6</v>
      </c>
      <c r="H34" s="15">
        <v>14.6</v>
      </c>
      <c r="I34" s="15">
        <v>8.3000000000000007</v>
      </c>
    </row>
    <row r="35" spans="1:9" ht="15.75" thickBot="1" x14ac:dyDescent="0.3">
      <c r="A35" s="25">
        <v>1992</v>
      </c>
      <c r="B35" s="15">
        <v>22.6</v>
      </c>
      <c r="C35" s="55">
        <v>32.4</v>
      </c>
      <c r="D35" s="15">
        <v>113.8</v>
      </c>
      <c r="E35" s="15">
        <v>110.8</v>
      </c>
      <c r="F35" s="15">
        <v>0.1</v>
      </c>
      <c r="G35" s="15">
        <v>0.6</v>
      </c>
      <c r="H35" s="15">
        <v>4.3</v>
      </c>
      <c r="I35" s="15">
        <v>8.3000000000000007</v>
      </c>
    </row>
    <row r="36" spans="1:9" ht="15.75" thickBot="1" x14ac:dyDescent="0.3">
      <c r="A36" s="25">
        <v>1993</v>
      </c>
      <c r="B36" s="15">
        <v>38.299999999999997</v>
      </c>
      <c r="C36" s="55">
        <v>32.4</v>
      </c>
      <c r="D36" s="15">
        <v>121.1</v>
      </c>
      <c r="E36" s="15">
        <v>110.8</v>
      </c>
      <c r="F36" s="15">
        <v>0.6</v>
      </c>
      <c r="G36" s="15">
        <v>0.6</v>
      </c>
      <c r="H36" s="15">
        <v>12.9</v>
      </c>
      <c r="I36" s="15">
        <v>8.3000000000000007</v>
      </c>
    </row>
    <row r="37" spans="1:9" ht="15.75" thickBot="1" x14ac:dyDescent="0.3">
      <c r="A37" s="25">
        <v>1994</v>
      </c>
      <c r="B37" s="15">
        <v>18.5</v>
      </c>
      <c r="C37" s="55">
        <v>32.4</v>
      </c>
      <c r="D37" s="15">
        <v>95.4</v>
      </c>
      <c r="E37" s="15">
        <v>110.8</v>
      </c>
      <c r="F37" s="15">
        <v>0.1</v>
      </c>
      <c r="G37" s="15">
        <v>0.6</v>
      </c>
      <c r="H37" s="15">
        <v>4.8</v>
      </c>
      <c r="I37" s="15">
        <v>8.3000000000000007</v>
      </c>
    </row>
    <row r="38" spans="1:9" ht="15.75" thickBot="1" x14ac:dyDescent="0.3">
      <c r="A38" s="25">
        <v>1995</v>
      </c>
      <c r="B38" s="15">
        <v>38.299999999999997</v>
      </c>
      <c r="C38" s="55">
        <v>32.4</v>
      </c>
      <c r="D38" s="15">
        <v>122.8</v>
      </c>
      <c r="E38" s="15">
        <v>110.8</v>
      </c>
      <c r="F38" s="15">
        <v>0.1</v>
      </c>
      <c r="G38" s="15">
        <v>0.6</v>
      </c>
      <c r="H38" s="15">
        <v>6.1</v>
      </c>
      <c r="I38" s="15">
        <v>8.3000000000000007</v>
      </c>
    </row>
    <row r="39" spans="1:9" ht="15.75" thickBot="1" x14ac:dyDescent="0.3">
      <c r="A39" s="25">
        <v>1996</v>
      </c>
      <c r="B39" s="15">
        <v>62.9</v>
      </c>
      <c r="C39" s="55">
        <v>32.4</v>
      </c>
      <c r="D39" s="15">
        <v>137.9</v>
      </c>
      <c r="E39" s="15">
        <v>110.8</v>
      </c>
      <c r="F39" s="15">
        <v>4.9000000000000004</v>
      </c>
      <c r="G39" s="15">
        <v>0.6</v>
      </c>
      <c r="H39" s="15">
        <v>22.7</v>
      </c>
      <c r="I39" s="15">
        <v>8.3000000000000007</v>
      </c>
    </row>
    <row r="40" spans="1:9" ht="15.75" thickBot="1" x14ac:dyDescent="0.3">
      <c r="A40" s="25">
        <v>1997</v>
      </c>
      <c r="B40" s="15">
        <v>31.1</v>
      </c>
      <c r="C40" s="55">
        <v>32.4</v>
      </c>
      <c r="D40" s="15">
        <v>132.6</v>
      </c>
      <c r="E40" s="15">
        <v>110.8</v>
      </c>
      <c r="F40" s="15">
        <v>0.7</v>
      </c>
      <c r="G40" s="15">
        <v>0.6</v>
      </c>
      <c r="H40" s="15">
        <v>7.9</v>
      </c>
      <c r="I40" s="15">
        <v>8.3000000000000007</v>
      </c>
    </row>
    <row r="41" spans="1:9" ht="15.75" thickBot="1" x14ac:dyDescent="0.3">
      <c r="A41" s="25">
        <v>1998</v>
      </c>
      <c r="B41" s="15">
        <v>35</v>
      </c>
      <c r="C41" s="55">
        <v>32.4</v>
      </c>
      <c r="D41" s="15">
        <v>109.1</v>
      </c>
      <c r="E41" s="15">
        <v>110.8</v>
      </c>
      <c r="F41" s="15">
        <v>0.1</v>
      </c>
      <c r="G41" s="15">
        <v>0.6</v>
      </c>
      <c r="H41" s="15">
        <v>9.5</v>
      </c>
      <c r="I41" s="15">
        <v>8.3000000000000007</v>
      </c>
    </row>
    <row r="42" spans="1:9" ht="15.75" thickBot="1" x14ac:dyDescent="0.3">
      <c r="A42" s="25">
        <v>1999</v>
      </c>
      <c r="B42" s="15">
        <v>31.1</v>
      </c>
      <c r="C42" s="55">
        <v>32.4</v>
      </c>
      <c r="D42" s="15">
        <v>114.3</v>
      </c>
      <c r="E42" s="15">
        <v>110.8</v>
      </c>
      <c r="F42" s="15">
        <v>0.1</v>
      </c>
      <c r="G42" s="15">
        <v>0.6</v>
      </c>
      <c r="H42" s="15">
        <v>5.0999999999999996</v>
      </c>
      <c r="I42" s="15">
        <v>8.3000000000000007</v>
      </c>
    </row>
    <row r="43" spans="1:9" ht="15.75" thickBot="1" x14ac:dyDescent="0.3">
      <c r="A43" s="25">
        <v>2000</v>
      </c>
      <c r="B43" s="15">
        <v>23.4</v>
      </c>
      <c r="C43" s="55">
        <v>32.4</v>
      </c>
      <c r="D43" s="15">
        <v>91.9</v>
      </c>
      <c r="E43" s="15">
        <v>110.8</v>
      </c>
      <c r="F43" s="15">
        <v>0.1</v>
      </c>
      <c r="G43" s="15">
        <v>0.6</v>
      </c>
      <c r="H43" s="15">
        <v>4.5999999999999996</v>
      </c>
      <c r="I43" s="15">
        <v>8.3000000000000007</v>
      </c>
    </row>
    <row r="44" spans="1:9" ht="15.75" thickBot="1" x14ac:dyDescent="0.3">
      <c r="A44" s="25">
        <v>2001</v>
      </c>
      <c r="B44" s="15">
        <v>36.200000000000003</v>
      </c>
      <c r="C44" s="55">
        <v>32.4</v>
      </c>
      <c r="D44" s="15">
        <v>119.8</v>
      </c>
      <c r="E44" s="15">
        <v>110.8</v>
      </c>
      <c r="F44" s="15">
        <v>0.3</v>
      </c>
      <c r="G44" s="15">
        <v>0.6</v>
      </c>
      <c r="H44" s="15">
        <v>10.3</v>
      </c>
      <c r="I44" s="15">
        <v>8.3000000000000007</v>
      </c>
    </row>
    <row r="45" spans="1:9" ht="15.75" thickBot="1" x14ac:dyDescent="0.3">
      <c r="A45" s="25">
        <v>2002</v>
      </c>
      <c r="B45" s="15">
        <v>33.700000000000003</v>
      </c>
      <c r="C45" s="55">
        <v>32.4</v>
      </c>
      <c r="D45" s="15">
        <v>100.3</v>
      </c>
      <c r="E45" s="15">
        <v>110.8</v>
      </c>
      <c r="F45" s="15">
        <v>0.4</v>
      </c>
      <c r="G45" s="15">
        <v>0.6</v>
      </c>
      <c r="H45" s="15">
        <v>8.6</v>
      </c>
      <c r="I45" s="15">
        <v>8.3000000000000007</v>
      </c>
    </row>
    <row r="46" spans="1:9" ht="15.75" thickBot="1" x14ac:dyDescent="0.3">
      <c r="A46" s="25">
        <v>2003</v>
      </c>
      <c r="B46" s="15">
        <v>36.4</v>
      </c>
      <c r="C46" s="55">
        <v>32.4</v>
      </c>
      <c r="D46" s="15">
        <v>132.1</v>
      </c>
      <c r="E46" s="15">
        <v>110.8</v>
      </c>
      <c r="F46" s="15">
        <v>0.6</v>
      </c>
      <c r="G46" s="15">
        <v>0.6</v>
      </c>
      <c r="H46" s="15">
        <v>13.4</v>
      </c>
      <c r="I46" s="15">
        <v>8.3000000000000007</v>
      </c>
    </row>
    <row r="47" spans="1:9" ht="15.75" thickBot="1" x14ac:dyDescent="0.3">
      <c r="A47" s="25">
        <v>2004</v>
      </c>
      <c r="B47" s="15">
        <v>38</v>
      </c>
      <c r="C47" s="55">
        <v>32.4</v>
      </c>
      <c r="D47" s="15">
        <v>116.7</v>
      </c>
      <c r="E47" s="15">
        <v>110.8</v>
      </c>
      <c r="F47" s="15">
        <v>0.5</v>
      </c>
      <c r="G47" s="15">
        <v>0.6</v>
      </c>
      <c r="H47" s="15">
        <v>9.4</v>
      </c>
      <c r="I47" s="15">
        <v>8.3000000000000007</v>
      </c>
    </row>
    <row r="48" spans="1:9" ht="15.75" thickBot="1" x14ac:dyDescent="0.3">
      <c r="A48" s="25">
        <v>2005</v>
      </c>
      <c r="B48" s="15">
        <v>44.4</v>
      </c>
      <c r="C48" s="55">
        <v>32.4</v>
      </c>
      <c r="D48" s="15">
        <v>124.2</v>
      </c>
      <c r="E48" s="15">
        <v>110.8</v>
      </c>
      <c r="F48" s="15">
        <v>0.1</v>
      </c>
      <c r="G48" s="15">
        <v>0.6</v>
      </c>
      <c r="H48" s="15">
        <v>11.9</v>
      </c>
      <c r="I48" s="15">
        <v>8.3000000000000007</v>
      </c>
    </row>
    <row r="49" spans="1:9" ht="15.75" thickBot="1" x14ac:dyDescent="0.3">
      <c r="A49" s="25">
        <v>2006</v>
      </c>
      <c r="B49" s="15">
        <v>39.5</v>
      </c>
      <c r="C49" s="55">
        <v>32.4</v>
      </c>
      <c r="D49" s="15">
        <v>112.4</v>
      </c>
      <c r="E49" s="15">
        <v>110.8</v>
      </c>
      <c r="F49" s="15">
        <v>1.1000000000000001</v>
      </c>
      <c r="G49" s="15">
        <v>0.6</v>
      </c>
      <c r="H49" s="15">
        <v>16.8</v>
      </c>
      <c r="I49" s="15">
        <v>8.3000000000000007</v>
      </c>
    </row>
    <row r="50" spans="1:9" ht="15.75" thickBot="1" x14ac:dyDescent="0.3">
      <c r="A50" s="25">
        <v>2007</v>
      </c>
      <c r="B50" s="15">
        <v>22.6</v>
      </c>
      <c r="C50" s="55">
        <v>32.4</v>
      </c>
      <c r="D50" s="15">
        <v>94.7</v>
      </c>
      <c r="E50" s="15">
        <v>110.8</v>
      </c>
      <c r="F50" s="15">
        <v>0</v>
      </c>
      <c r="G50" s="15">
        <v>0.6</v>
      </c>
      <c r="H50" s="15">
        <v>1.3</v>
      </c>
      <c r="I50" s="15">
        <v>8.3000000000000007</v>
      </c>
    </row>
    <row r="51" spans="1:9" ht="15.75" thickBot="1" x14ac:dyDescent="0.3">
      <c r="A51" s="25">
        <v>2008</v>
      </c>
      <c r="B51" s="15">
        <v>17.5</v>
      </c>
      <c r="C51" s="55">
        <v>32.4</v>
      </c>
      <c r="D51" s="15">
        <v>97.1</v>
      </c>
      <c r="E51" s="15">
        <v>110.8</v>
      </c>
      <c r="F51" s="15">
        <v>0</v>
      </c>
      <c r="G51" s="15">
        <v>0.6</v>
      </c>
      <c r="H51" s="15">
        <v>1.2</v>
      </c>
      <c r="I51" s="15">
        <v>8.3000000000000007</v>
      </c>
    </row>
    <row r="52" spans="1:9" ht="15.75" thickBot="1" x14ac:dyDescent="0.3">
      <c r="A52" s="25">
        <v>2009</v>
      </c>
      <c r="B52" s="15">
        <v>38.700000000000003</v>
      </c>
      <c r="C52" s="55">
        <v>32.4</v>
      </c>
      <c r="D52" s="15">
        <v>98.7</v>
      </c>
      <c r="E52" s="15">
        <v>110.8</v>
      </c>
      <c r="F52" s="15">
        <v>1.2</v>
      </c>
      <c r="G52" s="15">
        <v>0.6</v>
      </c>
      <c r="H52" s="15">
        <v>10.5</v>
      </c>
      <c r="I52" s="15">
        <v>8.3000000000000007</v>
      </c>
    </row>
    <row r="53" spans="1:9" ht="15.75" thickBot="1" x14ac:dyDescent="0.3">
      <c r="A53" s="25">
        <v>2010</v>
      </c>
      <c r="B53" s="15">
        <v>65.400000000000006</v>
      </c>
      <c r="C53" s="55">
        <v>32.4</v>
      </c>
      <c r="D53" s="15">
        <v>128.4</v>
      </c>
      <c r="E53" s="15">
        <v>110.8</v>
      </c>
      <c r="F53" s="15">
        <v>1</v>
      </c>
      <c r="G53" s="15">
        <v>0.6</v>
      </c>
      <c r="H53" s="15">
        <v>17.5</v>
      </c>
      <c r="I53" s="15">
        <v>8.3000000000000007</v>
      </c>
    </row>
    <row r="54" spans="1:9" ht="15.75" thickBot="1" x14ac:dyDescent="0.3">
      <c r="A54" s="25">
        <v>2011</v>
      </c>
      <c r="B54" s="15">
        <v>28.3</v>
      </c>
      <c r="C54" s="55">
        <v>32.4</v>
      </c>
      <c r="D54" s="15">
        <v>117</v>
      </c>
      <c r="E54" s="15">
        <v>110.8</v>
      </c>
      <c r="F54" s="15">
        <v>0.1</v>
      </c>
      <c r="G54" s="15">
        <v>0.6</v>
      </c>
      <c r="H54" s="15">
        <v>6.8</v>
      </c>
      <c r="I54" s="15">
        <v>8.3000000000000007</v>
      </c>
    </row>
    <row r="55" spans="1:9" ht="15.75" thickBot="1" x14ac:dyDescent="0.3">
      <c r="A55" s="25">
        <v>2012</v>
      </c>
      <c r="B55" s="15">
        <v>37.5</v>
      </c>
      <c r="C55" s="55">
        <v>32.4</v>
      </c>
      <c r="D55" s="15">
        <v>109.5</v>
      </c>
      <c r="E55" s="15">
        <v>110.8</v>
      </c>
      <c r="F55" s="15">
        <v>4</v>
      </c>
      <c r="G55" s="15">
        <v>0.6</v>
      </c>
      <c r="H55" s="15">
        <v>17.100000000000001</v>
      </c>
      <c r="I55" s="15">
        <v>8.3000000000000007</v>
      </c>
    </row>
    <row r="56" spans="1:9" ht="15.75" thickBot="1" x14ac:dyDescent="0.3">
      <c r="A56" s="25">
        <v>2013</v>
      </c>
      <c r="B56" s="15">
        <v>43.4</v>
      </c>
      <c r="C56" s="55">
        <v>32.4</v>
      </c>
      <c r="D56" s="15">
        <v>121.3</v>
      </c>
      <c r="E56" s="15">
        <v>110.8</v>
      </c>
      <c r="F56" s="15">
        <v>0.2</v>
      </c>
      <c r="G56" s="15">
        <v>0.6</v>
      </c>
      <c r="H56" s="15">
        <v>3.8</v>
      </c>
      <c r="I56" s="15">
        <v>8.3000000000000007</v>
      </c>
    </row>
    <row r="57" spans="1:9" ht="15.75" thickBot="1" x14ac:dyDescent="0.3">
      <c r="A57" s="25">
        <v>2014</v>
      </c>
      <c r="B57" s="15">
        <v>18.8</v>
      </c>
      <c r="C57" s="55">
        <v>32.4</v>
      </c>
      <c r="D57" s="15">
        <v>81.8</v>
      </c>
      <c r="E57" s="15">
        <v>110.8</v>
      </c>
      <c r="F57" s="15">
        <v>0.1</v>
      </c>
      <c r="G57" s="15">
        <v>0.6</v>
      </c>
      <c r="H57" s="15">
        <v>2.7</v>
      </c>
      <c r="I57" s="15">
        <v>8.3000000000000007</v>
      </c>
    </row>
    <row r="58" spans="1:9" ht="15.75" thickBot="1" x14ac:dyDescent="0.3">
      <c r="A58" s="25">
        <v>2015</v>
      </c>
      <c r="B58" s="15">
        <v>13.2</v>
      </c>
      <c r="C58" s="55">
        <v>32.4</v>
      </c>
      <c r="D58" s="15">
        <v>99.4</v>
      </c>
      <c r="E58" s="15">
        <v>110.8</v>
      </c>
      <c r="F58" s="15">
        <v>0</v>
      </c>
      <c r="G58" s="15">
        <v>0.6</v>
      </c>
      <c r="H58" s="15">
        <v>0.8</v>
      </c>
      <c r="I58" s="15">
        <v>8.3000000000000007</v>
      </c>
    </row>
    <row r="59" spans="1:9" ht="15.75" thickBot="1" x14ac:dyDescent="0.3">
      <c r="A59" s="25">
        <v>2016</v>
      </c>
      <c r="B59" s="15">
        <v>26.7</v>
      </c>
      <c r="C59" s="55">
        <v>32.4</v>
      </c>
      <c r="D59" s="15">
        <v>107.2</v>
      </c>
      <c r="E59" s="15">
        <v>110.8</v>
      </c>
      <c r="F59" s="15">
        <v>0.1</v>
      </c>
      <c r="G59" s="15">
        <v>0.6</v>
      </c>
      <c r="H59" s="15">
        <v>4.4000000000000004</v>
      </c>
      <c r="I59" s="15">
        <v>8.3000000000000007</v>
      </c>
    </row>
    <row r="60" spans="1:9" ht="15.75" thickBot="1" x14ac:dyDescent="0.3">
      <c r="A60" s="25">
        <v>2017</v>
      </c>
      <c r="B60" s="15">
        <v>33.6</v>
      </c>
      <c r="C60" s="55">
        <v>32.4</v>
      </c>
      <c r="D60" s="15">
        <v>105</v>
      </c>
      <c r="E60" s="15">
        <v>110.8</v>
      </c>
      <c r="F60" s="15">
        <v>0.6</v>
      </c>
      <c r="G60" s="15">
        <v>0.6</v>
      </c>
      <c r="H60" s="15">
        <v>9.1</v>
      </c>
      <c r="I60" s="15">
        <v>8.3000000000000007</v>
      </c>
    </row>
    <row r="61" spans="1:9" ht="15.75" thickBot="1" x14ac:dyDescent="0.3">
      <c r="A61" s="25">
        <v>2018</v>
      </c>
      <c r="B61" s="15">
        <v>31.9</v>
      </c>
      <c r="C61" s="55">
        <v>32.4</v>
      </c>
      <c r="D61" s="15">
        <v>102.9</v>
      </c>
      <c r="E61" s="15">
        <v>110.8</v>
      </c>
      <c r="F61" s="15">
        <v>1</v>
      </c>
      <c r="G61" s="15">
        <v>0.6</v>
      </c>
      <c r="H61" s="15">
        <v>7.7</v>
      </c>
      <c r="I61" s="15">
        <v>8.3000000000000007</v>
      </c>
    </row>
    <row r="62" spans="1:9" ht="15.75" thickBot="1" x14ac:dyDescent="0.3">
      <c r="A62" s="25">
        <v>2019</v>
      </c>
      <c r="B62" s="15">
        <v>18.2</v>
      </c>
      <c r="C62" s="55">
        <v>32.4</v>
      </c>
      <c r="D62" s="15">
        <v>95.5</v>
      </c>
      <c r="E62" s="15">
        <v>110.8</v>
      </c>
      <c r="F62" s="15">
        <v>0</v>
      </c>
      <c r="G62" s="15">
        <v>0.6</v>
      </c>
      <c r="H62" s="15">
        <v>2.8</v>
      </c>
      <c r="I62" s="15">
        <v>8.3000000000000007</v>
      </c>
    </row>
    <row r="63" spans="1:9" ht="15.75" thickBot="1" x14ac:dyDescent="0.3">
      <c r="A63" s="25">
        <v>2020</v>
      </c>
      <c r="B63" s="20">
        <v>12</v>
      </c>
      <c r="C63" s="55">
        <v>32.4</v>
      </c>
      <c r="D63" s="20">
        <v>99.8</v>
      </c>
      <c r="E63" s="15">
        <v>110.8</v>
      </c>
      <c r="F63" s="20">
        <v>0</v>
      </c>
      <c r="G63" s="15">
        <v>0.6</v>
      </c>
      <c r="H63" s="20">
        <v>0.5</v>
      </c>
      <c r="I63" s="15">
        <v>8.3000000000000007</v>
      </c>
    </row>
    <row r="64" spans="1:9" ht="15.75" thickBot="1" x14ac:dyDescent="0.3">
      <c r="A64" s="25">
        <v>2021</v>
      </c>
      <c r="B64" s="20">
        <v>30.5</v>
      </c>
      <c r="C64" s="55">
        <v>32.4</v>
      </c>
      <c r="D64" s="20">
        <v>125.8</v>
      </c>
      <c r="E64" s="15">
        <v>110.8</v>
      </c>
      <c r="F64" s="20">
        <v>0.2</v>
      </c>
      <c r="G64" s="15">
        <v>0.6</v>
      </c>
      <c r="H64" s="20">
        <v>6.6</v>
      </c>
      <c r="I64" s="15">
        <v>8.3000000000000007</v>
      </c>
    </row>
    <row r="65" spans="1:12" ht="15.75" thickBot="1" x14ac:dyDescent="0.3">
      <c r="A65" s="25">
        <v>2022</v>
      </c>
      <c r="B65" s="20">
        <v>21.3</v>
      </c>
      <c r="C65" s="55">
        <v>32.4</v>
      </c>
      <c r="D65" s="20">
        <v>106.4</v>
      </c>
      <c r="E65" s="15">
        <v>110.8</v>
      </c>
      <c r="F65" s="20">
        <v>0</v>
      </c>
      <c r="G65" s="15">
        <v>0.6</v>
      </c>
      <c r="H65" s="20">
        <v>2.7</v>
      </c>
      <c r="I65" s="15">
        <v>8.3000000000000007</v>
      </c>
    </row>
    <row r="66" spans="1:12" x14ac:dyDescent="0.25">
      <c r="A66" s="107" t="s">
        <v>75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</row>
    <row r="67" spans="1:12" x14ac:dyDescent="0.25">
      <c r="A67" s="22" t="s">
        <v>26</v>
      </c>
    </row>
  </sheetData>
  <mergeCells count="3">
    <mergeCell ref="A2:A3"/>
    <mergeCell ref="B3:I3"/>
    <mergeCell ref="A66:L66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5"/>
  <sheetViews>
    <sheetView workbookViewId="0"/>
  </sheetViews>
  <sheetFormatPr defaultRowHeight="15" x14ac:dyDescent="0.25"/>
  <sheetData>
    <row r="1" spans="1:1" x14ac:dyDescent="0.25">
      <c r="A1" s="1" t="s">
        <v>111</v>
      </c>
    </row>
    <row r="2" spans="1:1" x14ac:dyDescent="0.25">
      <c r="A2" s="2"/>
    </row>
    <row r="25" spans="1:1" x14ac:dyDescent="0.25">
      <c r="A25" s="2" t="s">
        <v>26</v>
      </c>
    </row>
  </sheetData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5"/>
  <sheetViews>
    <sheetView workbookViewId="0"/>
  </sheetViews>
  <sheetFormatPr defaultRowHeight="15" x14ac:dyDescent="0.25"/>
  <sheetData>
    <row r="1" spans="1:1" x14ac:dyDescent="0.25">
      <c r="A1" s="1" t="s">
        <v>110</v>
      </c>
    </row>
    <row r="25" spans="1:1" x14ac:dyDescent="0.25">
      <c r="A25" s="2" t="s">
        <v>26</v>
      </c>
    </row>
  </sheetData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312c9a-8b5d-4ec7-ba55-c77d150d9b3d">
      <UserInfo>
        <DisplayName/>
        <AccountId xsi:nil="true"/>
        <AccountType/>
      </UserInfo>
    </SharedWithUsers>
    <lcf76f155ced4ddcb4097134ff3c332f xmlns="be99a51b-f3de-46ad-b7a0-b0c280b44071">
      <Terms xmlns="http://schemas.microsoft.com/office/infopath/2007/PartnerControls"/>
    </lcf76f155ced4ddcb4097134ff3c332f>
    <TaxCatchAll xmlns="ea312c9a-8b5d-4ec7-ba55-c77d150d9b3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7E970D9728844991C32BEC90DBBE58" ma:contentTypeVersion="17" ma:contentTypeDescription="Vytvoří nový dokument" ma:contentTypeScope="" ma:versionID="edf72aaf90e35796d7a132539e19f6e3">
  <xsd:schema xmlns:xsd="http://www.w3.org/2001/XMLSchema" xmlns:xs="http://www.w3.org/2001/XMLSchema" xmlns:p="http://schemas.microsoft.com/office/2006/metadata/properties" xmlns:ns2="be99a51b-f3de-46ad-b7a0-b0c280b44071" xmlns:ns3="ea312c9a-8b5d-4ec7-ba55-c77d150d9b3d" targetNamespace="http://schemas.microsoft.com/office/2006/metadata/properties" ma:root="true" ma:fieldsID="7208b786a63998c75f9c7b19c24f6a4b" ns2:_="" ns3:_="">
    <xsd:import namespace="be99a51b-f3de-46ad-b7a0-b0c280b44071"/>
    <xsd:import namespace="ea312c9a-8b5d-4ec7-ba55-c77d150d9b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99a51b-f3de-46ad-b7a0-b0c280b44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79582e44-e1bd-47ae-b8bb-f3d527602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12c9a-8b5d-4ec7-ba55-c77d150d9b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9f3e7aa-bf67-43e1-a37c-b48790088f1f}" ma:internalName="TaxCatchAll" ma:showField="CatchAllData" ma:web="ea312c9a-8b5d-4ec7-ba55-c77d150d9b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237F51-7D49-46DC-A1BE-2A8810EFB547}">
  <ds:schemaRefs>
    <ds:schemaRef ds:uri="http://schemas.microsoft.com/office/2006/metadata/properties"/>
    <ds:schemaRef ds:uri="be99a51b-f3de-46ad-b7a0-b0c280b44071"/>
    <ds:schemaRef ds:uri="http://purl.org/dc/elements/1.1/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ea312c9a-8b5d-4ec7-ba55-c77d150d9b3d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DAEE0EC-9B1F-487F-BDF3-CBD54C95CF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99a51b-f3de-46ad-b7a0-b0c280b44071"/>
    <ds:schemaRef ds:uri="ea312c9a-8b5d-4ec7-ba55-c77d150d9b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BF3F6F1-6BF4-4927-9F5D-AEA3A2501C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19</vt:i4>
      </vt:variant>
      <vt:variant>
        <vt:lpstr>Pojmenované oblasti</vt:lpstr>
      </vt:variant>
      <vt:variant>
        <vt:i4>15</vt:i4>
      </vt:variant>
    </vt:vector>
  </HeadingPairs>
  <TitlesOfParts>
    <vt:vector size="34" baseType="lpstr">
      <vt:lpstr>Obsah</vt:lpstr>
      <vt:lpstr>3.1.1_Tab.1</vt:lpstr>
      <vt:lpstr>3.1.1_Tab.2</vt:lpstr>
      <vt:lpstr>3.1.1_Tab.3</vt:lpstr>
      <vt:lpstr>3.1.1_Tab.4</vt:lpstr>
      <vt:lpstr>3.1.1_Tab.5</vt:lpstr>
      <vt:lpstr>3.1.1_Tab.6</vt:lpstr>
      <vt:lpstr>3.1.1_Obr.1</vt:lpstr>
      <vt:lpstr>3.1.1_Obr.2</vt:lpstr>
      <vt:lpstr>3.1.1_Obr.3</vt:lpstr>
      <vt:lpstr>3.1.1_Obr.4</vt:lpstr>
      <vt:lpstr>3.1.1_Obr.5</vt:lpstr>
      <vt:lpstr>3.1.1_Obr.6</vt:lpstr>
      <vt:lpstr>3.1.1_Obr.7</vt:lpstr>
      <vt:lpstr>3.1.1_Obr.8</vt:lpstr>
      <vt:lpstr>3.1.1_Obr.9</vt:lpstr>
      <vt:lpstr>3.1.2_Tab.1</vt:lpstr>
      <vt:lpstr>3.1.2_Tab.2</vt:lpstr>
      <vt:lpstr>3.1.2_Tab.3</vt:lpstr>
      <vt:lpstr>'3.1.1_Tab.1'!_Toc406678401</vt:lpstr>
      <vt:lpstr>'3.1.1_Tab.2'!_Toc406678402</vt:lpstr>
      <vt:lpstr>'3.1.1_Tab.3'!_Toc406678403</vt:lpstr>
      <vt:lpstr>'3.1.1_Tab.4'!_Toc406678404</vt:lpstr>
      <vt:lpstr>'3.1.1_Tab.5'!_Toc406678405</vt:lpstr>
      <vt:lpstr>'3.1.1_Tab.6'!_Toc406678406</vt:lpstr>
      <vt:lpstr>'3.1.1_Obr.1'!_Toc406678407</vt:lpstr>
      <vt:lpstr>'3.1.1_Obr.3'!_Toc406678408</vt:lpstr>
      <vt:lpstr>'3.1.1_Obr.2'!_Toc406678409</vt:lpstr>
      <vt:lpstr>'3.1.1_Obr.4'!_Toc406678410</vt:lpstr>
      <vt:lpstr>'3.1.1_Obr.5'!_Toc406678411</vt:lpstr>
      <vt:lpstr>'3.1.1_Obr.6'!_Toc406678412</vt:lpstr>
      <vt:lpstr>'3.1.1_Obr.7'!_Toc406678413</vt:lpstr>
      <vt:lpstr>'3.1.1_Obr.8'!_Toc406678414</vt:lpstr>
      <vt:lpstr>'3.1.1_Obr.9'!_Toc406678415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Jan Pokorný</dc:creator>
  <cp:lastModifiedBy>Jan Pokorný</cp:lastModifiedBy>
  <dcterms:created xsi:type="dcterms:W3CDTF">2015-11-04T08:05:47Z</dcterms:created>
  <dcterms:modified xsi:type="dcterms:W3CDTF">2023-11-22T07:13:48Z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0x010100DA7E970D9728844991C32BEC90DBBE58</vt:lpwstr>
  </property>
  <property fmtid="{D5CDD505-2E9C-101B-9397-08002B2CF9AE}" pid="3" name="Order">
    <vt:r8>395000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