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K:\800\840\841\Hodnotící publikace\Hodnotící publikace 2023\Ročenka 2023\Excely k aktualizaci\"/>
    </mc:Choice>
  </mc:AlternateContent>
  <xr:revisionPtr revIDLastSave="0" documentId="13_ncr:1_{07B1C5DD-38FE-4A34-A5D0-C6AC351599D9}" xr6:coauthVersionLast="47" xr6:coauthVersionMax="47" xr10:uidLastSave="{00000000-0000-0000-0000-000000000000}"/>
  <bookViews>
    <workbookView xWindow="-120" yWindow="-120" windowWidth="29040" windowHeight="17640" tabRatio="805" xr2:uid="{00000000-000D-0000-FFFF-FFFF00000000}"/>
  </bookViews>
  <sheets>
    <sheet name="Obsah" sheetId="14" r:id="rId1"/>
    <sheet name="5.2.1_Tab.1" sheetId="1" r:id="rId2"/>
    <sheet name="5.2.1_Tab.2" sheetId="2" r:id="rId3"/>
    <sheet name="5.2.1_Tab.3" sheetId="12" r:id="rId4"/>
    <sheet name="5.2.1_Tab.4" sheetId="15" r:id="rId5"/>
    <sheet name="5.2.1_Tab.5" sheetId="3" r:id="rId6"/>
    <sheet name="5.2.1_Tab.6" sheetId="13" r:id="rId7"/>
    <sheet name="5.2.1_Tab.7" sheetId="16" r:id="rId8"/>
    <sheet name="5.2.1_Tab.8" sheetId="4" r:id="rId9"/>
    <sheet name="5.2.2_Tab.1" sheetId="5" r:id="rId10"/>
    <sheet name="5.2.2_Tab.2" sheetId="6" r:id="rId11"/>
    <sheet name="5.2.2_Tab.3" sheetId="7" r:id="rId12"/>
    <sheet name="5.2.2_Tab.4" sheetId="8" r:id="rId13"/>
    <sheet name="5.2.2_Tab.5" sheetId="9" r:id="rId14"/>
    <sheet name="5.2.2_Tab.6" sheetId="10" r:id="rId15"/>
    <sheet name="5.2.3_Tab.1" sheetId="11" r:id="rId16"/>
  </sheets>
  <definedNames>
    <definedName name="_Toc406678672" localSheetId="1">'5.2.1_Tab.1'!$A$1</definedName>
    <definedName name="_Toc406678673" localSheetId="2">'5.2.1_Tab.2'!$A$1</definedName>
    <definedName name="_Toc406678673" localSheetId="3">'5.2.1_Tab.3'!$A$1</definedName>
    <definedName name="_Toc406678673" localSheetId="4">'5.2.1_Tab.4'!$A$1</definedName>
    <definedName name="_Toc406678673" localSheetId="6">'5.2.1_Tab.6'!$A$1</definedName>
    <definedName name="_Toc406678673" localSheetId="7">'5.2.1_Tab.7'!$A$1</definedName>
    <definedName name="_Toc406678674" localSheetId="5">'5.2.1_Tab.5'!$A$1</definedName>
    <definedName name="_Toc406678677" localSheetId="9">'5.2.2_Tab.1'!$A$1</definedName>
    <definedName name="_Toc406678678" localSheetId="10">'5.2.2_Tab.2'!$A$1</definedName>
    <definedName name="_Toc406678679" localSheetId="11">'5.2.2_Tab.3'!$A$1</definedName>
    <definedName name="_Toc406678680" localSheetId="12">'5.2.2_Tab.4'!$A$1</definedName>
    <definedName name="_Toc406678681" localSheetId="13">'5.2.2_Tab.5'!$A$1</definedName>
    <definedName name="_Toc406678682" localSheetId="14">'5.2.2_Tab.6'!$A$1</definedName>
    <definedName name="_Toc406678684" localSheetId="15">'5.2.3_Tab.1'!$A$1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18" i="11" l="1"/>
  <c r="AI18" i="11"/>
  <c r="R18" i="11"/>
  <c r="Q18" i="11"/>
  <c r="H211" i="3"/>
  <c r="E211" i="3"/>
  <c r="D211" i="3"/>
  <c r="C211" i="3"/>
  <c r="J210" i="3"/>
  <c r="I210" i="3"/>
  <c r="H210" i="3"/>
  <c r="G210" i="3"/>
  <c r="F210" i="3"/>
  <c r="E210" i="3"/>
  <c r="D210" i="3"/>
  <c r="C210" i="3"/>
  <c r="J197" i="3"/>
  <c r="J183" i="3"/>
  <c r="J165" i="3"/>
  <c r="J147" i="3"/>
  <c r="J129" i="3"/>
  <c r="J111" i="3"/>
  <c r="J93" i="3"/>
  <c r="J75" i="3"/>
  <c r="J57" i="3"/>
  <c r="J39" i="3"/>
  <c r="J21" i="3"/>
  <c r="J197" i="2"/>
  <c r="J183" i="2"/>
  <c r="J165" i="2"/>
  <c r="J147" i="2"/>
  <c r="J129" i="2"/>
  <c r="J111" i="2"/>
  <c r="J93" i="2"/>
  <c r="J75" i="2"/>
  <c r="J57" i="2"/>
  <c r="J39" i="2"/>
  <c r="J21" i="2"/>
  <c r="J211" i="3" l="1"/>
</calcChain>
</file>

<file path=xl/sharedStrings.xml><?xml version="1.0" encoding="utf-8"?>
<sst xmlns="http://schemas.openxmlformats.org/spreadsheetml/2006/main" count="312" uniqueCount="149">
  <si>
    <t>Rok</t>
  </si>
  <si>
    <t>Ovzduší</t>
  </si>
  <si>
    <t>Voda</t>
  </si>
  <si>
    <t>Příroda</t>
  </si>
  <si>
    <t>Les</t>
  </si>
  <si>
    <t>tis. Kč         </t>
  </si>
  <si>
    <t>Praha</t>
  </si>
  <si>
    <t>České Budějovice</t>
  </si>
  <si>
    <t>Plzeň</t>
  </si>
  <si>
    <t>Ústí nad Labem</t>
  </si>
  <si>
    <t>Hradec Králové</t>
  </si>
  <si>
    <t>Havlíčkův Brod</t>
  </si>
  <si>
    <t>Brno</t>
  </si>
  <si>
    <t>Olomouc</t>
  </si>
  <si>
    <t>Ostrava</t>
  </si>
  <si>
    <t>Liberec</t>
  </si>
  <si>
    <t>Ředitelství</t>
  </si>
  <si>
    <t>Zdroj: ČIŽP</t>
  </si>
  <si>
    <t>Oblastní inspektorát</t>
  </si>
  <si>
    <t>Celkem</t>
  </si>
  <si>
    <t>počet</t>
  </si>
  <si>
    <t>Kč</t>
  </si>
  <si>
    <t>Celkem tis. Kč</t>
  </si>
  <si>
    <t>Odpady vč. obalů</t>
  </si>
  <si>
    <t>Záměry oznámené na úrovni MŽP</t>
  </si>
  <si>
    <t>Záměry oznámené na úrovni krajských úřadů</t>
  </si>
  <si>
    <r>
      <t>1 689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</si>
  <si>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r>
      <t>2 979</t>
    </r>
    <r>
      <rPr>
        <vertAlign val="superscript"/>
        <sz val="7.5"/>
        <color rgb="FF000000"/>
        <rFont val="Arial"/>
        <family val="2"/>
        <charset val="238"/>
      </rPr>
      <t>2)</t>
    </r>
    <r>
      <rPr>
        <sz val="7.5"/>
        <color rgb="FF000000"/>
        <rFont val="Arial"/>
        <family val="2"/>
        <charset val="238"/>
      </rPr>
      <t xml:space="preserve"> </t>
    </r>
  </si>
  <si>
    <t xml:space="preserve">1 431 </t>
  </si>
  <si>
    <r>
      <t>1)</t>
    </r>
    <r>
      <rPr>
        <sz val="7.5"/>
        <color rgb="FF000000"/>
        <rFont val="Arial"/>
        <family val="2"/>
        <charset val="238"/>
      </rPr>
      <t xml:space="preserve"> včetně tzv. podlimitních záměrů v počtu 665</t>
    </r>
  </si>
  <si>
    <r>
      <t>2)</t>
    </r>
    <r>
      <rPr>
        <sz val="7.5"/>
        <color rgb="FF000000"/>
        <rFont val="Arial"/>
        <family val="2"/>
        <charset val="238"/>
      </rPr>
      <t xml:space="preserve"> včetně tzv. podlimitních záměrů v počtu 1 522</t>
    </r>
  </si>
  <si>
    <t>Odvětví</t>
  </si>
  <si>
    <t>Oznámené záměry</t>
  </si>
  <si>
    <t xml:space="preserve">% </t>
  </si>
  <si>
    <t>Odpadové hospodářství</t>
  </si>
  <si>
    <t>Sportovní a rekreační aktivity</t>
  </si>
  <si>
    <t>Zemědělství</t>
  </si>
  <si>
    <t>Těžební průmysl</t>
  </si>
  <si>
    <t>Energetika</t>
  </si>
  <si>
    <t>Průmysl</t>
  </si>
  <si>
    <t>Dopravní stavby</t>
  </si>
  <si>
    <t>Obchodní a skladovací komplexy vč. parkovišť</t>
  </si>
  <si>
    <t>Ostatní</t>
  </si>
  <si>
    <t xml:space="preserve">Rok </t>
  </si>
  <si>
    <t xml:space="preserve">MŽP </t>
  </si>
  <si>
    <t xml:space="preserve">Krajské úřady </t>
  </si>
  <si>
    <t xml:space="preserve">1 273 </t>
  </si>
  <si>
    <t xml:space="preserve">2 761 </t>
  </si>
  <si>
    <t xml:space="preserve">1 192 </t>
  </si>
  <si>
    <t>Koncepce oznámené na úrovni MŽP</t>
  </si>
  <si>
    <t>Koncepce oznámené na úrovni krajských úřadů</t>
  </si>
  <si>
    <t>MŽP</t>
  </si>
  <si>
    <t>Kraj</t>
  </si>
  <si>
    <t>Počet podaných žádostí</t>
  </si>
  <si>
    <t xml:space="preserve">Hl. m. Praha </t>
  </si>
  <si>
    <t xml:space="preserve">Jihočeský </t>
  </si>
  <si>
    <t xml:space="preserve">Jihomoravský </t>
  </si>
  <si>
    <t xml:space="preserve">Karlovarský </t>
  </si>
  <si>
    <t xml:space="preserve">Královéhradecký </t>
  </si>
  <si>
    <t xml:space="preserve">Liberecký </t>
  </si>
  <si>
    <t xml:space="preserve">Moravskoslezský </t>
  </si>
  <si>
    <t xml:space="preserve">Olomoucký </t>
  </si>
  <si>
    <t xml:space="preserve">Pardubický </t>
  </si>
  <si>
    <t xml:space="preserve">Plzeňský </t>
  </si>
  <si>
    <t xml:space="preserve">Středočeský </t>
  </si>
  <si>
    <t xml:space="preserve">Ústecký </t>
  </si>
  <si>
    <t xml:space="preserve">Kraj Vysočina </t>
  </si>
  <si>
    <t xml:space="preserve">Zlínský </t>
  </si>
  <si>
    <t>Zdroj: CENIA</t>
  </si>
  <si>
    <t xml:space="preserve">Ukončeno zjišťovacím řízením </t>
  </si>
  <si>
    <t xml:space="preserve">Ukončeno vydáním stanoviska </t>
  </si>
  <si>
    <t xml:space="preserve">Ukončeno z jiných důvodů </t>
  </si>
  <si>
    <t>Ukončeno zjišťovacím řízením</t>
  </si>
  <si>
    <t>Ukončeno vydáním stanoviska</t>
  </si>
  <si>
    <t>Ukončeno z jiných důvodů</t>
  </si>
  <si>
    <t>Ukončeno vydáním stanoviska podle § 47 odst. 2 stavebního zákona</t>
  </si>
  <si>
    <t>Ukončeno vydáním stanoviska SEA</t>
  </si>
  <si>
    <t xml:space="preserve">Počet vydaných pravomocných rozhodnutí </t>
  </si>
  <si>
    <t>Zdroj: CENIA, MŽP</t>
  </si>
  <si>
    <r>
      <t>Odpady vč. obalů</t>
    </r>
    <r>
      <rPr>
        <vertAlign val="superscript"/>
        <sz val="7.5"/>
        <rFont val="Arial"/>
        <family val="2"/>
        <charset val="238"/>
      </rPr>
      <t>2)</t>
    </r>
  </si>
  <si>
    <t>Odpady vč. obalů a chemické látky</t>
  </si>
  <si>
    <t>zák. č. 255/2012 Sb.</t>
  </si>
  <si>
    <t>zák. č. 76/2002 Sb.</t>
  </si>
  <si>
    <r>
      <t>Chemické látky</t>
    </r>
    <r>
      <rPr>
        <vertAlign val="superscript"/>
        <sz val="7.5"/>
        <rFont val="Arial"/>
        <family val="2"/>
        <charset val="238"/>
      </rPr>
      <t>2)</t>
    </r>
  </si>
  <si>
    <r>
      <t>GMO</t>
    </r>
    <r>
      <rPr>
        <vertAlign val="superscript"/>
        <sz val="7.5"/>
        <color rgb="FF000000"/>
        <rFont val="Arial"/>
        <family val="2"/>
        <charset val="238"/>
      </rPr>
      <t>3)</t>
    </r>
  </si>
  <si>
    <t>Chemické látky</t>
  </si>
  <si>
    <t>zák. č. 25/2008 Sb.</t>
  </si>
  <si>
    <r>
      <t>2)</t>
    </r>
    <r>
      <rPr>
        <sz val="7.5"/>
        <color rgb="FF000000"/>
        <rFont val="Arial"/>
        <family val="2"/>
        <charset val="238"/>
      </rPr>
      <t xml:space="preserve"> geneticky modifikované organismy</t>
    </r>
  </si>
  <si>
    <r>
      <t>GMO</t>
    </r>
    <r>
      <rPr>
        <vertAlign val="superscript"/>
        <sz val="7.5"/>
        <rFont val="Arial"/>
        <family val="2"/>
        <charset val="238"/>
      </rPr>
      <t>2)</t>
    </r>
  </si>
  <si>
    <t>Pozn.: Zák. č. 255/2012 Sb., o kontrole (kontrolní řád), zák. č. 76/2002 Sb., o integrované prevenci a o omezování znečištění, o integrovaném registru znečišťování a o změně některých zákonů (zákon o integrované prevenci), ve znění pozdějších předpisů a zák. č. 25/2008 Sb., o integrovaném registru znečišťování životního prostředí a integrovaném systému plnění ohlašovacích povinností v oblasti životního prostředí a o změně některých zákonů, ve znění pozdějších předpisů.</t>
  </si>
  <si>
    <r>
      <t>74</t>
    </r>
    <r>
      <rPr>
        <vertAlign val="superscript"/>
        <sz val="7.5"/>
        <rFont val="Arial"/>
        <family val="2"/>
        <charset val="238"/>
      </rPr>
      <t>3)</t>
    </r>
  </si>
  <si>
    <t>Pozn.: Zák. č. 255/2012 Sb., o kontrole (kontrolní řád), zák. č. 76/2002 Sb., o integrované prevenci a o omezování znečištění, o integrovaném registru znečišťování a o změně některých zákonů (zákon o integrované prevenci), ve znění pozdějších předpisů a zák. č. 25/2008 Sb., o integrovaném registru znečišťování životního prostředí a integrovaném systému plnění ohlašovacích povinností v oblasti životního prostředí a o změně některých zákonů.</t>
  </si>
  <si>
    <r>
      <t>76</t>
    </r>
    <r>
      <rPr>
        <vertAlign val="superscript"/>
        <sz val="7.5"/>
        <rFont val="Arial"/>
        <family val="2"/>
        <charset val="238"/>
      </rPr>
      <t>3)</t>
    </r>
  </si>
  <si>
    <t>Statistická ročenka životního prostředí ČR (.xlsx verze)</t>
  </si>
  <si>
    <t>Obsah</t>
  </si>
  <si>
    <t>5.2.1 Pokuty za porušování zákonů na ochranu životního prostředí</t>
  </si>
  <si>
    <t>5.2.2 Posuzování vlivů na životní prostředí – EIA/SEA</t>
  </si>
  <si>
    <t>5.2.3 Integrovaná prevence a omezování znečištění – IPPC</t>
  </si>
  <si>
    <r>
      <t>67</t>
    </r>
    <r>
      <rPr>
        <vertAlign val="superscript"/>
        <sz val="7.5"/>
        <rFont val="Arial"/>
        <family val="2"/>
        <charset val="238"/>
      </rPr>
      <t>3)</t>
    </r>
  </si>
  <si>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včetně OVSS</t>
    </r>
  </si>
  <si>
    <r>
      <t>MŽP</t>
    </r>
    <r>
      <rPr>
        <vertAlign val="superscript"/>
        <sz val="7.5"/>
        <color rgb="FF000000"/>
        <rFont val="Arial"/>
        <family val="2"/>
        <charset val="238"/>
      </rPr>
      <t>1)</t>
    </r>
  </si>
  <si>
    <r>
      <t>3)</t>
    </r>
    <r>
      <rPr>
        <sz val="7.5"/>
        <color rgb="FF000000"/>
        <rFont val="Arial"/>
        <family val="2"/>
        <charset val="238"/>
      </rPr>
      <t xml:space="preserve"> včetně OVSS</t>
    </r>
  </si>
  <si>
    <r>
      <t>30</t>
    </r>
    <r>
      <rPr>
        <vertAlign val="superscript"/>
        <sz val="7.5"/>
        <color rgb="FF000000"/>
        <rFont val="Arial"/>
        <family val="2"/>
        <charset val="238"/>
      </rPr>
      <t>3)</t>
    </r>
  </si>
  <si>
    <t>Nakládání s vodami</t>
  </si>
  <si>
    <r>
      <t>GMO</t>
    </r>
    <r>
      <rPr>
        <vertAlign val="superscript"/>
        <sz val="7.5"/>
        <rFont val="Arial"/>
        <family val="2"/>
        <charset val="238"/>
      </rPr>
      <t>1)</t>
    </r>
  </si>
  <si>
    <r>
      <t>1)</t>
    </r>
    <r>
      <rPr>
        <sz val="7.5"/>
        <color rgb="FF000000"/>
        <rFont val="Arial"/>
        <family val="2"/>
        <charset val="238"/>
      </rPr>
      <t xml:space="preserve"> geneticky modifikované organismy</t>
    </r>
  </si>
  <si>
    <r>
      <t>20</t>
    </r>
    <r>
      <rPr>
        <vertAlign val="superscript"/>
        <sz val="7.5"/>
        <color rgb="FF000000"/>
        <rFont val="Arial"/>
        <family val="2"/>
        <charset val="238"/>
      </rPr>
      <t>2)</t>
    </r>
  </si>
  <si>
    <r>
      <t>40</t>
    </r>
    <r>
      <rPr>
        <vertAlign val="superscript"/>
        <sz val="7.5"/>
        <color rgb="FF000000"/>
        <rFont val="Arial"/>
        <family val="2"/>
        <charset val="238"/>
      </rPr>
      <t>3)</t>
    </r>
  </si>
  <si>
    <r>
      <t>2)</t>
    </r>
    <r>
      <rPr>
        <sz val="7.5"/>
        <rFont val="Arial"/>
        <family val="2"/>
        <charset val="238"/>
      </rPr>
      <t xml:space="preserve"> V roce 2019 byla v agendě chemických látek dle zákona č. 350/2011 Sb., o chemických látkách a chemických směsích a o změně některých zákonů (chemický zákon) za oblastní inspektorát Ústí nad Labem uložena pravomocná pokuta 20 000 Kč, nejvyšší pravomocná pokuta však byla uložena dle zákona č. 255/2012 Sb., o kontrole (kontrolní řád), a to ve výši 50 000 Kč.</t>
    </r>
  </si>
  <si>
    <r>
      <t>3)</t>
    </r>
    <r>
      <rPr>
        <sz val="7.5"/>
        <rFont val="Arial"/>
        <family val="2"/>
        <charset val="238"/>
      </rPr>
      <t xml:space="preserve"> V roce 2020 byla v agendě chemických látek dle zákona č. 350/2011 Sb., o chemických látkách a chemických směsích a o změně některých zákonů (chemický zákon) za oblastní inspektorát Praha uložena pravomocná pokuta 30 000 Kč a za oblastní inspektorát Havlíčkův Brod 40 000 Kč, nejvyšší pravomocná pokuta však byla uložena dle zákona č. 255/2012 Sb., o kontrole (kontrolní řád), a to ve výši 50 000 Kč (Praha), resp. 45 000 Kč (Havlíčkův Brod).</t>
    </r>
  </si>
  <si>
    <r>
      <t>Chemické látky</t>
    </r>
    <r>
      <rPr>
        <vertAlign val="superscript"/>
        <sz val="7.5"/>
        <rFont val="Arial"/>
        <family val="2"/>
        <charset val="238"/>
      </rPr>
      <t>1)</t>
    </r>
  </si>
  <si>
    <r>
      <t>Odpady vč. obalů</t>
    </r>
    <r>
      <rPr>
        <vertAlign val="superscript"/>
        <sz val="7.5"/>
        <rFont val="Arial"/>
        <family val="2"/>
        <charset val="238"/>
      </rPr>
      <t>1)</t>
    </r>
  </si>
  <si>
    <r>
      <t>65</t>
    </r>
    <r>
      <rPr>
        <vertAlign val="superscript"/>
        <sz val="7.5"/>
        <rFont val="Arial"/>
        <family val="2"/>
        <charset val="238"/>
      </rPr>
      <t>3)</t>
    </r>
  </si>
  <si>
    <t>Vodní hospodářství (včetně odběru podzemní vody a ČOV)</t>
  </si>
  <si>
    <t>Obytné areály</t>
  </si>
  <si>
    <t>Kapitola 5 Nástroje ochrany životního prostředí / 5.2 Právní nástroje</t>
  </si>
  <si>
    <t>1 100</t>
  </si>
  <si>
    <r>
      <t>50</t>
    </r>
    <r>
      <rPr>
        <vertAlign val="superscript"/>
        <sz val="7.5"/>
        <color rgb="FF000000"/>
        <rFont val="Arial"/>
        <family val="2"/>
        <charset val="238"/>
      </rPr>
      <t>4)</t>
    </r>
  </si>
  <si>
    <t>3 714</t>
  </si>
  <si>
    <t>1 072</t>
  </si>
  <si>
    <t>Pozn.: Zákon č. 76/2002 Sb., o integrované prevenci a o omezování znečištění, o integrovaném registru znečišťování a o změně některých zákonů (zákon o integrované prevenci), ve znění pozdějších předpisů, zahrnoval pod § 21 až 26 ustanovení vzhledem k Integrovanému registru znečišťování (IRZ). Dne 11. 2. 2008 nabyl účinnost zák. č. 25/2008 Sb., o integrovaném registru znečišťování životního prostředí a integrovaném systému plnění ohlašovacích povinností v oblasti životního prostředí a o změně některých zákonů, ve znění pozdějších předpisů, který stanovil v § 12 přechodná ustanovení tak, že za rok 2008 bylo ohlašováno podle zák. č. 76/2002 Sb. naposledy. Pokuty jsou tedy vedeny za rok 2009 a dále též souhrnně za IPPC a IRZ.</t>
  </si>
  <si>
    <r>
      <t>48</t>
    </r>
    <r>
      <rPr>
        <vertAlign val="superscript"/>
        <sz val="7.5"/>
        <rFont val="Arial"/>
        <family val="2"/>
        <charset val="238"/>
      </rPr>
      <t>3)</t>
    </r>
  </si>
  <si>
    <t>Tab. 5.2.1.1 Nejvyšší pokuty uložené OI ČIŽP v jednotlivých složkách ochrany životního prostředí, 2006–2023</t>
  </si>
  <si>
    <r>
      <t>1 800</t>
    </r>
    <r>
      <rPr>
        <vertAlign val="superscript"/>
        <sz val="7.5"/>
        <color rgb="FF000000"/>
        <rFont val="Arial"/>
        <family val="2"/>
        <charset val="238"/>
      </rPr>
      <t>5)</t>
    </r>
  </si>
  <si>
    <r>
      <t>40</t>
    </r>
    <r>
      <rPr>
        <vertAlign val="superscript"/>
        <sz val="7.5"/>
        <color rgb="FF000000"/>
        <rFont val="Arial"/>
        <family val="2"/>
        <charset val="238"/>
      </rPr>
      <t>6)</t>
    </r>
  </si>
  <si>
    <r>
      <t>490</t>
    </r>
    <r>
      <rPr>
        <vertAlign val="superscript"/>
        <sz val="7.5"/>
        <color rgb="FF000000"/>
        <rFont val="Arial"/>
        <family val="2"/>
        <charset val="238"/>
      </rPr>
      <t>7)</t>
    </r>
  </si>
  <si>
    <r>
      <t>4)</t>
    </r>
    <r>
      <rPr>
        <sz val="7.5"/>
        <rFont val="Arial"/>
        <family val="2"/>
        <charset val="238"/>
      </rPr>
      <t xml:space="preserve"> V roce 2022 byla v agendě chemických látek za oblastní inspektorát Praha uložena nejvyšší pravomocná pokuta 50 000 Kč dle zákona č. 255/2012 Sb., o kontrole (kontrolní řád).</t>
    </r>
  </si>
  <si>
    <r>
      <t>6)</t>
    </r>
    <r>
      <rPr>
        <sz val="7.5"/>
        <rFont val="Arial"/>
        <family val="2"/>
        <charset val="238"/>
      </rPr>
      <t xml:space="preserve"> V roce 2023 byla v agendě chemických látek za oblastní inspektorát Praha uložena nejvyšší pravomocná pokuta 40 000 Kč dle zákona č. 255/2012 Sb., o kontrole (kontrolní řád).</t>
    </r>
  </si>
  <si>
    <r>
      <t>7)</t>
    </r>
    <r>
      <rPr>
        <sz val="7.5"/>
        <rFont val="Arial"/>
        <family val="2"/>
        <charset val="238"/>
      </rPr>
      <t xml:space="preserve"> V roce 2023 byla v agendě odpady vč. obalů za oblastní inspektorát Liberec uložena nejvyšší pravomocná pokuta 490 000 Kč dle zákona č. 255/2012 Sb., o kontrole (kontrolní řád).</t>
    </r>
  </si>
  <si>
    <r>
      <t>5)</t>
    </r>
    <r>
      <rPr>
        <sz val="7.5"/>
        <rFont val="Arial"/>
        <family val="2"/>
        <charset val="238"/>
      </rPr>
      <t xml:space="preserve"> V roce 2023 byla v agendě odpady vč. obalů za oblastní inspektorát Praha uložena nejvyšší pravomocná pokuta 1 800 000 Kč dle zákona č. 76/2002 Sb., o integrované prevenci a o omezování znečištění, o integrovaném registru znečišťování a o změně některých zákonů (zákon o integrované prevenci), ve znění pozdějších předpisů.</t>
    </r>
  </si>
  <si>
    <r>
      <t>1)</t>
    </r>
    <r>
      <rPr>
        <sz val="7.5"/>
        <color rgb="FF000000"/>
        <rFont val="Arial"/>
        <family val="2"/>
        <charset val="238"/>
      </rPr>
      <t xml:space="preserve"> Za tuto složku uvedeno bez pokut udělených dle zák. č. 255/2012 Sb., o kontrole (kontrolní řád), zák. č. 76/2002 Sb., o integrované prevenci a o omezování znečištění, o integrovaném registru znečišťování a o změně některých zákonů (zákon o integrované prevenci), ve znění pozdějších předpisů a zák. č. 25/2008 Sb., o integrovaném registru znečišťování životního prostředí a integrovaném systému plnění ohlašovacích povinností v oblasti životního prostředí a o změně některých zákonů. Počty těchto pokut udělených v roce 2023 jsou uvedeny v následující tabulce.</t>
    </r>
  </si>
  <si>
    <r>
      <t>Tab. 5.2.1.2 Počet pokut v právní moci uložených OI ČIŽP v jednotlivých složkách ochrany životního prostředí</t>
    </r>
    <r>
      <rPr>
        <b/>
        <vertAlign val="superscript"/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(bez integrovaných agend), 2006–2023</t>
    </r>
  </si>
  <si>
    <t>Tab. 5.2.1.3 Počet pokut v právní moci za oblasti nakládání s odpady, obaly a chemickými látkami uložených OI ČIŽP, 2023</t>
  </si>
  <si>
    <t>Tab. 5.2.1.4 Počet pokut v právní moci za oblasti nakládání s vodami uložených OI ČIŽP, 2023</t>
  </si>
  <si>
    <t>Tab. 5.2.1.5 Výše pokut v právní moci uložených OI ČIŽP v jednotlivých složkách ochrany životního prostředí – celková částka, 2006–2023</t>
  </si>
  <si>
    <r>
      <t>1)</t>
    </r>
    <r>
      <rPr>
        <sz val="7.5"/>
        <color rgb="FF000000"/>
        <rFont val="Arial"/>
        <family val="2"/>
        <charset val="238"/>
      </rPr>
      <t xml:space="preserve"> Za tuto složku uvedeno bez pokut udělených dle zák. č. 255/2012 Sb., o kontrole (kontrolní řád), zák. č. 76/2002 Sb., o integrované prevenci a o omezování znečištění, o integrovaném registru znečišťování a o změně některých zákonů (zákon o integrované prevenci), ve znění pozdějších předpisů a zák. č. 25/2008 Sb., o integrovaném registru znečišťování životního prostředí a integrovaném systému plnění ohlašovacích povinností v oblasti životního prostředí a o změně některých zákonů. Výše těchto pokut udělených v roce 2023 je uvedena v následující tabulce.</t>
    </r>
  </si>
  <si>
    <t>Tab. 5.2.1.6 Výše pokut v právní moci za oblasti nakládání s odpady, obaly a chemickými látkami uložených OI ČIŽP – celková částka, 2023</t>
  </si>
  <si>
    <t>Tab. 5.2.1.7 Výše pokut v právní moci za oblasti nakládání s vodami uložených OI ČIŽP – celková částka, 2023</t>
  </si>
  <si>
    <t>Tab. 5.2.1.8 Výše pokut v právní moci uložených OI ČIŽP v integrovaných agendách (IPPC, IRZ), celková částka, 2006–2023</t>
  </si>
  <si>
    <t>2006–2023</t>
  </si>
  <si>
    <r>
      <t>63</t>
    </r>
    <r>
      <rPr>
        <vertAlign val="superscript"/>
        <sz val="7.5"/>
        <rFont val="Arial"/>
        <family val="2"/>
        <charset val="238"/>
      </rPr>
      <t>3)</t>
    </r>
  </si>
  <si>
    <t>Tab. 5.2.2.1 Počet oznámení podle § 6 zákona č. 100/2001 Sb., o posuzování vlivů na životní prostředí a o změně některých souvisejících zákonů (zákon o posuzování vlivů na životní prostředí), v platném znění, 2006–2023</t>
  </si>
  <si>
    <t>Tab. 5.2.2.2 Členění záměrů oznámených v ČR (na úrovni MŽP i krajských úřadů) podle odvětví v r. 2023</t>
  </si>
  <si>
    <t>Tab. 5.2.2.3 Počet ukončených procesů EIA podle zákona č. 100/2001 Sb., o posuzování vlivů na životní prostředí a o změně některých souvisejících zákonů (zákon o posuzování vlivů na životní prostředí), v platném znění, 2006–2023</t>
  </si>
  <si>
    <t>Tab. 5.2.2.4 Počet oznámení podle § 10c zákona č. 100/2001 Sb., o posuzování vlivů na životní prostředí a o změně některých souvisejících zákonů (zákon o posuzování vlivů na životní prostředí), v platném znění, 2006–2023</t>
  </si>
  <si>
    <t>Tab. 5.2.2.5 Počet ukončených koncepcí podle zákona č. 100/2001 Sb., o posuzování vlivů na životní prostředí a o změně některých souvisejících zákonů (zákon o posuzování vlivů na životní prostředí), v platném znění, 2006–2023</t>
  </si>
  <si>
    <t>Tab. 5.2.2.6 Stanoviska k návrhům Zásad územního rozvoje a k návrhům územních plánů, 2007–2023</t>
  </si>
  <si>
    <t>Tab. 5.2.3.1 Počet podaných žádostí a udělených integrovaných povolení v jednotlivých krajích v letech 2006–2023</t>
  </si>
  <si>
    <t>Tab. 5.2.1.2 Počet pokut v právní moci uložených OI ČIŽP v jednotlivých složkách ochrany životního prostředí (bez integrovaných agend), 2006–2023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</si>
</sst>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7.5"/>
      <name val="Arial"/>
      <family val="2"/>
      <charset val="238"/>
    </font>
    <font>
      <vertAlign val="superscript"/>
      <sz val="7.5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sz val="7.5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7.5"/>
      <color theme="1"/>
      <name val="Arial"/>
      <family val="2"/>
      <charset val="238"/>
    </font>
    <font>
      <b/>
      <sz val="7.5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7.5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1" fillId="0" borderId="0" applyNumberFormat="0" applyFill="0" applyBorder="0" applyAlignment="0" applyProtection="0"/>
    <xf numFmtId="43" fontId="15" fillId="0" borderId="0" applyFont="0" applyFill="0" applyBorder="0" applyAlignment="0" applyProtection="0"/>
  </cellStyleXfs>
  <cellXfs count="142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3" fontId="3" fillId="3" borderId="8" xfId="0" applyNumberFormat="1" applyFont="1" applyFill="1" applyBorder="1" applyAlignment="1">
      <alignment horizontal="right" vertical="center" wrapText="1"/>
    </xf>
    <xf numFmtId="0" fontId="3" fillId="3" borderId="8" xfId="0" applyFont="1" applyFill="1" applyBorder="1" applyAlignment="1">
      <alignment horizontal="right" vertical="center" wrapText="1"/>
    </xf>
    <xf numFmtId="0" fontId="6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3" fontId="6" fillId="3" borderId="8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8" fillId="3" borderId="5" xfId="0" applyFont="1" applyFill="1" applyBorder="1" applyAlignment="1">
      <alignment horizontal="right" vertical="center" wrapText="1"/>
    </xf>
    <xf numFmtId="0" fontId="8" fillId="3" borderId="4" xfId="0" applyFont="1" applyFill="1" applyBorder="1" applyAlignment="1">
      <alignment horizontal="right" vertical="center" wrapText="1"/>
    </xf>
    <xf numFmtId="3" fontId="8" fillId="3" borderId="5" xfId="0" applyNumberFormat="1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horizontal="right" vertical="center" wrapText="1"/>
    </xf>
    <xf numFmtId="0" fontId="6" fillId="3" borderId="4" xfId="0" applyFont="1" applyFill="1" applyBorder="1" applyAlignment="1">
      <alignment horizontal="right" vertical="center" wrapText="1"/>
    </xf>
    <xf numFmtId="3" fontId="6" fillId="3" borderId="4" xfId="0" applyNumberFormat="1" applyFont="1" applyFill="1" applyBorder="1" applyAlignment="1">
      <alignment horizontal="right" vertical="center" wrapText="1"/>
    </xf>
    <xf numFmtId="3" fontId="6" fillId="3" borderId="5" xfId="0" applyNumberFormat="1" applyFont="1" applyFill="1" applyBorder="1" applyAlignment="1">
      <alignment horizontal="right" vertical="center" wrapText="1"/>
    </xf>
    <xf numFmtId="3" fontId="6" fillId="0" borderId="5" xfId="0" applyNumberFormat="1" applyFont="1" applyBorder="1" applyAlignment="1">
      <alignment horizontal="righ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2" fillId="5" borderId="0" xfId="0" applyFont="1" applyFill="1"/>
    <xf numFmtId="0" fontId="0" fillId="5" borderId="0" xfId="0" applyFill="1"/>
    <xf numFmtId="0" fontId="13" fillId="5" borderId="0" xfId="0" applyFont="1" applyFill="1"/>
    <xf numFmtId="0" fontId="14" fillId="5" borderId="0" xfId="0" applyFont="1" applyFill="1"/>
    <xf numFmtId="0" fontId="6" fillId="4" borderId="8" xfId="0" applyFont="1" applyFill="1" applyBorder="1" applyAlignment="1">
      <alignment horizontal="center" vertical="center" wrapText="1"/>
    </xf>
    <xf numFmtId="3" fontId="6" fillId="0" borderId="8" xfId="0" applyNumberFormat="1" applyFont="1" applyBorder="1" applyAlignment="1">
      <alignment horizontal="right" vertical="center" wrapText="1"/>
    </xf>
    <xf numFmtId="3" fontId="6" fillId="3" borderId="1" xfId="0" applyNumberFormat="1" applyFont="1" applyFill="1" applyBorder="1" applyAlignment="1">
      <alignment horizontal="right" vertical="center" wrapText="1"/>
    </xf>
    <xf numFmtId="0" fontId="3" fillId="0" borderId="8" xfId="0" applyFont="1" applyBorder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2" fontId="6" fillId="3" borderId="5" xfId="0" applyNumberFormat="1" applyFont="1" applyFill="1" applyBorder="1" applyAlignment="1">
      <alignment horizontal="right" vertical="center" wrapText="1"/>
    </xf>
    <xf numFmtId="2" fontId="6" fillId="3" borderId="8" xfId="0" applyNumberFormat="1" applyFont="1" applyFill="1" applyBorder="1" applyAlignment="1">
      <alignment horizontal="right" vertical="center" wrapText="1"/>
    </xf>
    <xf numFmtId="0" fontId="7" fillId="5" borderId="0" xfId="0" applyFont="1" applyFill="1" applyAlignment="1">
      <alignment wrapText="1"/>
    </xf>
    <xf numFmtId="0" fontId="0" fillId="5" borderId="0" xfId="0" applyFill="1" applyAlignment="1">
      <alignment wrapText="1"/>
    </xf>
    <xf numFmtId="0" fontId="11" fillId="5" borderId="0" xfId="1" applyFill="1" applyBorder="1" applyAlignment="1">
      <alignment vertical="center" wrapText="1"/>
    </xf>
    <xf numFmtId="0" fontId="11" fillId="5" borderId="0" xfId="1" applyFill="1" applyBorder="1" applyAlignment="1">
      <alignment wrapText="1"/>
    </xf>
    <xf numFmtId="0" fontId="7" fillId="5" borderId="0" xfId="0" applyFont="1" applyFill="1"/>
    <xf numFmtId="0" fontId="0" fillId="5" borderId="0" xfId="0" applyFill="1"/>
    <xf numFmtId="0" fontId="11" fillId="0" borderId="0" xfId="1" applyAlignment="1">
      <alignment wrapText="1"/>
    </xf>
    <xf numFmtId="0" fontId="11" fillId="5" borderId="0" xfId="1" applyFill="1" applyBorder="1" applyAlignment="1"/>
    <xf numFmtId="0" fontId="0" fillId="0" borderId="0" xfId="0" applyAlignment="1">
      <alignment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0" fillId="0" borderId="9" xfId="0" applyBorder="1" applyAlignment="1">
      <alignment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5" xfId="0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0" borderId="12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8" fillId="0" borderId="14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0" fillId="0" borderId="14" xfId="0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6" fillId="0" borderId="0" xfId="0" applyFont="1" applyAlignment="1">
      <alignment horizontal="justify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/>
    <xf numFmtId="0" fontId="0" fillId="0" borderId="0" xfId="0"/>
    <xf numFmtId="0" fontId="6" fillId="2" borderId="3" xfId="0" applyFont="1" applyFill="1" applyBorder="1" applyAlignment="1">
      <alignment horizontal="center" vertical="center" wrapText="1"/>
    </xf>
    <xf numFmtId="0" fontId="6" fillId="0" borderId="13" xfId="0" applyFont="1" applyBorder="1"/>
    <xf numFmtId="0" fontId="0" fillId="0" borderId="13" xfId="0" applyBorder="1"/>
    <xf numFmtId="0" fontId="0" fillId="0" borderId="9" xfId="0" applyBorder="1"/>
    <xf numFmtId="3" fontId="3" fillId="0" borderId="1" xfId="0" applyNumberFormat="1" applyFont="1" applyBorder="1" applyAlignment="1">
      <alignment horizontal="right" vertical="center" wrapText="1"/>
    </xf>
    <xf numFmtId="3" fontId="3" fillId="0" borderId="5" xfId="0" applyNumberFormat="1" applyFont="1" applyBorder="1" applyAlignment="1">
      <alignment horizontal="right" vertical="center" wrapText="1"/>
    </xf>
    <xf numFmtId="3" fontId="3" fillId="0" borderId="4" xfId="0" applyNumberFormat="1" applyFont="1" applyBorder="1" applyAlignment="1">
      <alignment horizontal="right" vertical="center" wrapText="1"/>
    </xf>
    <xf numFmtId="3" fontId="3" fillId="0" borderId="8" xfId="0" applyNumberFormat="1" applyFont="1" applyBorder="1" applyAlignment="1">
      <alignment horizontal="right" vertical="center" wrapText="1"/>
    </xf>
    <xf numFmtId="3" fontId="8" fillId="0" borderId="1" xfId="0" applyNumberFormat="1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8" fillId="4" borderId="6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8" fillId="4" borderId="7" xfId="0" applyFont="1" applyFill="1" applyBorder="1" applyAlignment="1">
      <alignment horizontal="center" vertical="center"/>
    </xf>
    <xf numFmtId="3" fontId="6" fillId="0" borderId="4" xfId="0" applyNumberFormat="1" applyFont="1" applyBorder="1" applyAlignment="1">
      <alignment horizontal="right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8" fillId="0" borderId="5" xfId="0" applyNumberFormat="1" applyFont="1" applyBorder="1" applyAlignment="1">
      <alignment horizontal="right" vertical="center" wrapText="1"/>
    </xf>
    <xf numFmtId="3" fontId="8" fillId="0" borderId="8" xfId="0" applyNumberFormat="1" applyFont="1" applyBorder="1" applyAlignment="1">
      <alignment horizontal="right" vertical="center" wrapText="1"/>
    </xf>
    <xf numFmtId="3" fontId="16" fillId="0" borderId="8" xfId="0" applyNumberFormat="1" applyFont="1" applyBorder="1" applyAlignment="1">
      <alignment horizontal="right" vertical="center" wrapText="1"/>
    </xf>
    <xf numFmtId="0" fontId="0" fillId="0" borderId="4" xfId="0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 wrapText="1"/>
    </xf>
    <xf numFmtId="3" fontId="0" fillId="5" borderId="0" xfId="0" applyNumberFormat="1" applyFill="1" applyAlignment="1">
      <alignment horizontal="right" vertical="center" wrapText="1"/>
    </xf>
    <xf numFmtId="0" fontId="0" fillId="5" borderId="0" xfId="0" applyFill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0" fontId="0" fillId="0" borderId="5" xfId="0" applyBorder="1"/>
  </cellXfs>
  <cellStyles count="3">
    <cellStyle name="Čárka 2" xfId="2" xr:uid="{6B1BCDA1-8199-44AE-9984-F8D56D4A6971}"/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BCD22-9C23-4297-B01E-95B8BD684749}">
  <dimension ref="A2:X24"/>
  <sheetViews>
    <sheetView tabSelected="1" workbookViewId="0">
      <selection activeCell="E3" sqref="E3"/>
    </sheetView>
  </sheetViews>
  <sheetFormatPr defaultColWidth="8.85546875" defaultRowHeight="15" x14ac:dyDescent="0.25"/>
  <cols>
    <col min="1" max="16384" width="8.85546875" style="38"/>
  </cols>
  <sheetData>
    <row r="2" spans="1:17" ht="20.25" x14ac:dyDescent="0.3">
      <c r="A2" s="37" t="s">
        <v>93</v>
      </c>
    </row>
    <row r="4" spans="1:17" ht="18" x14ac:dyDescent="0.25">
      <c r="A4" s="39" t="s">
        <v>115</v>
      </c>
    </row>
    <row r="5" spans="1:17" ht="18" x14ac:dyDescent="0.25">
      <c r="A5" s="39"/>
    </row>
    <row r="6" spans="1:17" ht="15.75" x14ac:dyDescent="0.25">
      <c r="A6" s="40" t="s">
        <v>94</v>
      </c>
    </row>
    <row r="7" spans="1:17" x14ac:dyDescent="0.25">
      <c r="A7" s="49" t="s">
        <v>95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</row>
    <row r="8" spans="1:17" x14ac:dyDescent="0.25">
      <c r="A8" s="51" t="s">
        <v>122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</row>
    <row r="9" spans="1:17" x14ac:dyDescent="0.25">
      <c r="A9" s="51" t="s">
        <v>148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</row>
    <row r="10" spans="1:17" x14ac:dyDescent="0.25">
      <c r="A10" s="51" t="s">
        <v>132</v>
      </c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spans="1:17" x14ac:dyDescent="0.25">
      <c r="A11" s="51" t="s">
        <v>133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</row>
    <row r="12" spans="1:17" x14ac:dyDescent="0.25">
      <c r="A12" s="51" t="s">
        <v>134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spans="1:17" x14ac:dyDescent="0.25">
      <c r="A13" s="51" t="s">
        <v>136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spans="1:17" x14ac:dyDescent="0.25">
      <c r="A14" s="51" t="s">
        <v>137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</row>
    <row r="15" spans="1:17" x14ac:dyDescent="0.25">
      <c r="A15" s="51" t="s">
        <v>138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spans="1:17" x14ac:dyDescent="0.25">
      <c r="A16" s="53" t="s">
        <v>96</v>
      </c>
      <c r="B16" s="54"/>
      <c r="C16" s="54"/>
      <c r="D16" s="54"/>
      <c r="E16" s="54"/>
      <c r="F16" s="54"/>
      <c r="G16" s="54"/>
      <c r="H16" s="54"/>
    </row>
    <row r="17" spans="1:24" x14ac:dyDescent="0.25">
      <c r="A17" s="51" t="s">
        <v>141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6"/>
      <c r="S17" s="56"/>
      <c r="T17" s="56"/>
      <c r="U17" s="56"/>
      <c r="V17" s="56"/>
      <c r="W17" s="56"/>
      <c r="X17" s="56"/>
    </row>
    <row r="18" spans="1:24" x14ac:dyDescent="0.25">
      <c r="A18" s="51" t="s">
        <v>142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spans="1:24" x14ac:dyDescent="0.25">
      <c r="A19" s="51" t="s">
        <v>143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6"/>
      <c r="S19" s="56"/>
      <c r="T19" s="56"/>
      <c r="U19" s="56"/>
      <c r="V19" s="56"/>
      <c r="W19" s="56"/>
      <c r="X19" s="56"/>
    </row>
    <row r="20" spans="1:24" x14ac:dyDescent="0.25">
      <c r="A20" s="51" t="s">
        <v>144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6"/>
      <c r="S20" s="56"/>
      <c r="T20" s="56"/>
      <c r="U20" s="56"/>
      <c r="V20" s="56"/>
      <c r="W20" s="56"/>
      <c r="X20" s="56"/>
    </row>
    <row r="21" spans="1:24" x14ac:dyDescent="0.25">
      <c r="A21" s="51" t="s">
        <v>145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6"/>
      <c r="S21" s="56"/>
      <c r="T21" s="56"/>
      <c r="U21" s="56"/>
      <c r="V21" s="56"/>
      <c r="W21" s="56"/>
      <c r="X21" s="56"/>
    </row>
    <row r="22" spans="1:24" x14ac:dyDescent="0.25">
      <c r="A22" s="51" t="s">
        <v>146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spans="1:24" x14ac:dyDescent="0.25">
      <c r="A23" s="53" t="s">
        <v>97</v>
      </c>
      <c r="B23" s="54"/>
      <c r="C23" s="54"/>
      <c r="D23" s="54"/>
      <c r="E23" s="54"/>
      <c r="F23" s="54"/>
      <c r="G23" s="54"/>
      <c r="H23" s="54"/>
    </row>
    <row r="24" spans="1:24" x14ac:dyDescent="0.25">
      <c r="A24" s="51" t="s">
        <v>147</v>
      </c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</sheetData>
  <mergeCells count="18">
    <mergeCell ref="A24:Q24"/>
    <mergeCell ref="A17:X17"/>
    <mergeCell ref="A19:X19"/>
    <mergeCell ref="A20:X20"/>
    <mergeCell ref="A21:X21"/>
    <mergeCell ref="A7:Q7"/>
    <mergeCell ref="A22:Q22"/>
    <mergeCell ref="A16:H16"/>
    <mergeCell ref="A23:H23"/>
    <mergeCell ref="A18:Q18"/>
    <mergeCell ref="A8:Q8"/>
    <mergeCell ref="A9:Q9"/>
    <mergeCell ref="A10:Q10"/>
    <mergeCell ref="A12:Q12"/>
    <mergeCell ref="A13:Q13"/>
    <mergeCell ref="A15:Q15"/>
    <mergeCell ref="A14:Q14"/>
    <mergeCell ref="A11:Q11"/>
  </mergeCells>
  <hyperlinks>
    <hyperlink ref="A8:Q8" location="'5.2.1_Tab.1'!A1" display="Tab. 5.2.1.1 Nejvyšší pokuty uložené OI ČIŽP v jednotlivých složkách ochrany životního prostředí1), 2006–2019" xr:uid="{16BA55A0-5104-477D-AE5A-21AF73740C1A}"/>
    <hyperlink ref="A9:Q9" location="'5.2.1_Tab.2'!A1" display="Tab. 5.2.1.2 Počet pokut v právní moci uložených OI ČIŽP v jednotlivých složkách ochrany životního prostředí1) (bez integrovaných agend), 2006–2019" xr:uid="{C89E507D-65D0-46AB-9218-996075DD41A5}"/>
    <hyperlink ref="A10:Q10" location="'5.2.1_Tab.3'!A1" display="Tab. 5.2.1.3 Počet pokut v právní moci za oblasti nakládání s odpady, obaly a chemickými látkami uložených OI ČIŽP, 2019" xr:uid="{E04EEAB5-1376-4DAA-9058-1C422A0751C2}"/>
    <hyperlink ref="A12:Q12" location="'5.2.1_Tab.5'!A1" display="Tab. 5.2.1.5 Výše pokut v právní moci uložených OI ČIŽP v jednotlivých složkách ochrany životního prostředí1) – celková částka, 2006–2019" xr:uid="{E24B4C95-C9A6-4B0E-B309-BB0D520BAB6E}"/>
    <hyperlink ref="A13:Q13" location="'5.2.1_Tab.6'!A1" display="Tab. 5.2.1.5 Výše pokut v právní moci za oblasti nakládání s odpady, obaly a chemickými látkami uložených OI ČIŽP – celková částka, 2019" xr:uid="{739F43A7-C178-4D90-BFB8-9CF9E462E554}"/>
    <hyperlink ref="A15:Q15" location="'5.2.1_Tab.8'!A1" display="Tab. 5.2.1.8 Výše pokut v právní moci uložených OI ČIŽP v integrovaných agendách (IPPC, IRZ), celková částka, 2006–2019" xr:uid="{53E35682-2D2F-4664-BAB9-7184157C70A4}"/>
    <hyperlink ref="A17:X17" location="'5.2.2_Tab.1'!A1" display="Tab. 5.2.2.1 Počet oznámení podle § 6 zákona č. 100/2001 Sb., o posuzování vlivů na životní prostředí a o změně některých souvisejících zákonů (zákon o posuzování vlivů na životní prostředí), v platném znění, 2006–2019" xr:uid="{BA9F4667-2AFB-4574-8D9E-0897BF78CB9D}"/>
    <hyperlink ref="A18:Q18" location="'5.2.2_Tab.2'!A1" display="Tab. 5.2.2.2 Členění záměrů oznámených v ČR (na úrovni MŽP i krajských úřadů) podle odvětví v r. 2019" xr:uid="{93BBABEA-F307-406D-8ED3-34E75DFE621A}"/>
    <hyperlink ref="A19:X19" location="'5.2.2_Tab.3'!A1" display="Tab. 5.2.2.3 Počet ukončených procesů EIA podle zákona č. 100/2001 Sb., o posuzování vlivů na životní prostředí a o změně některých souvisejících zákonů (zákon o posuzování vlivů na životní prostředí), v platném znění, 2006–2019" xr:uid="{5F0F5FCE-08FB-46B7-AE15-4C90EFEAA973}"/>
    <hyperlink ref="A20:X20" location="'5.2.2_Tab.4'!A1" display="Tab. 5.2.2.4 Počet oznámení podle § 10c zákona č. 100/2001 Sb., o posuzování vlivů na životní prostředí a o změně některých souvisejících zákonů (zákon o posuzování vlivů na životní prostředí), v platném znění, 2006–2019" xr:uid="{C7821DD4-0E11-413D-82BD-8F276CB05385}"/>
    <hyperlink ref="A21:X21" location="'5.2.2_Tab.5'!A1" display="Tab. 5.2.2.5 Počet ukončených procesů SEA podle zákona č. 100/2001 Sb., o posuzování vlivů na životní prostředí a o změně některých souvisejících zákonů (zákon o posuzování vlivů na životní prostředí), v platném znění, 2006–2019" xr:uid="{F0ACE095-E078-49C4-BCCB-B7FFA0C7A3D2}"/>
    <hyperlink ref="A22:Q22" location="'5.2.2_Tab.6'!A1" display="Tab. 5.2.2.6 Stanoviska k návrhům Zásad územního rozvoje a k návrhům územních plánů, 2007–2019" xr:uid="{308F29C7-B9CE-4159-8807-4F09366A45DA}"/>
    <hyperlink ref="A24:Q24" location="'5.2.3_Tab.1'!A1" display="Tab. 5.2.3.1 Počet podaných žádostí a udělených integrovaných povolení v jednotlivých krajích v letech 2006–2019" xr:uid="{AE346480-9D6C-4A30-8D62-FDA3DB19EDAD}"/>
    <hyperlink ref="A11:Q11" location="'5.2.1_Tab.4'!A1" display="Tab. 5.2.1.4 Počet pokut v právní moci za oblasti nakládání s vodami uložených OI ČIŽP, 2020" xr:uid="{C404E2A4-D994-486E-82AD-105D2486826E}"/>
    <hyperlink ref="A14:Q14" location="'5.2.1_Tab.7'!A1" display="Tab. 5.2.1.7 Výše pokut v právní moci za oblasti nakládání s vodami uložených OI ČIŽP – celková částka, 2020" xr:uid="{8A75AC21-28F0-4F4A-B246-1AD2F33A9BAF}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4"/>
  <sheetViews>
    <sheetView workbookViewId="0">
      <selection sqref="A1:I1"/>
    </sheetView>
  </sheetViews>
  <sheetFormatPr defaultRowHeight="15" x14ac:dyDescent="0.25"/>
  <cols>
    <col min="2" max="3" width="11.7109375" customWidth="1"/>
  </cols>
  <sheetData>
    <row r="1" spans="1:9" ht="45.75" customHeight="1" thickBot="1" x14ac:dyDescent="0.3">
      <c r="A1" s="71" t="s">
        <v>141</v>
      </c>
      <c r="B1" s="57"/>
      <c r="C1" s="57"/>
      <c r="D1" s="57"/>
      <c r="E1" s="57"/>
      <c r="F1" s="57"/>
      <c r="G1" s="57"/>
      <c r="H1" s="57"/>
      <c r="I1" s="57"/>
    </row>
    <row r="2" spans="1:9" ht="42.75" thickBot="1" x14ac:dyDescent="0.3">
      <c r="A2" s="15" t="s">
        <v>0</v>
      </c>
      <c r="B2" s="16" t="s">
        <v>24</v>
      </c>
      <c r="C2" s="16" t="s">
        <v>25</v>
      </c>
    </row>
    <row r="3" spans="1:9" ht="15.75" thickBot="1" x14ac:dyDescent="0.3">
      <c r="A3" s="14">
        <v>2006</v>
      </c>
      <c r="B3" s="17">
        <v>134</v>
      </c>
      <c r="C3" s="17" t="s">
        <v>26</v>
      </c>
    </row>
    <row r="4" spans="1:9" ht="15.75" thickBot="1" x14ac:dyDescent="0.3">
      <c r="A4" s="14">
        <v>2007</v>
      </c>
      <c r="B4" s="17">
        <v>189</v>
      </c>
      <c r="C4" s="17" t="s">
        <v>27</v>
      </c>
    </row>
    <row r="5" spans="1:9" ht="15.75" thickBot="1" x14ac:dyDescent="0.3">
      <c r="A5" s="14">
        <v>2008</v>
      </c>
      <c r="B5" s="17">
        <v>156</v>
      </c>
      <c r="C5" s="17" t="s">
        <v>28</v>
      </c>
    </row>
    <row r="6" spans="1:9" ht="15.75" thickBot="1" x14ac:dyDescent="0.3">
      <c r="A6" s="14">
        <v>2009</v>
      </c>
      <c r="B6" s="5">
        <v>129</v>
      </c>
      <c r="C6" s="4">
        <v>1115</v>
      </c>
    </row>
    <row r="7" spans="1:9" ht="15.75" thickBot="1" x14ac:dyDescent="0.3">
      <c r="A7" s="14">
        <v>2010</v>
      </c>
      <c r="B7" s="5">
        <v>108</v>
      </c>
      <c r="C7" s="5">
        <v>928</v>
      </c>
    </row>
    <row r="8" spans="1:9" ht="15.75" thickBot="1" x14ac:dyDescent="0.3">
      <c r="A8" s="11">
        <v>2011</v>
      </c>
      <c r="B8" s="5">
        <v>98</v>
      </c>
      <c r="C8" s="5">
        <v>861</v>
      </c>
    </row>
    <row r="9" spans="1:9" ht="15.75" thickBot="1" x14ac:dyDescent="0.3">
      <c r="A9" s="11">
        <v>2012</v>
      </c>
      <c r="B9" s="5">
        <v>104</v>
      </c>
      <c r="C9" s="5">
        <v>764</v>
      </c>
    </row>
    <row r="10" spans="1:9" ht="15.75" thickBot="1" x14ac:dyDescent="0.3">
      <c r="A10" s="11">
        <v>2013</v>
      </c>
      <c r="B10" s="5">
        <v>106</v>
      </c>
      <c r="C10" s="5">
        <v>730</v>
      </c>
    </row>
    <row r="11" spans="1:9" ht="15.75" thickBot="1" x14ac:dyDescent="0.3">
      <c r="A11" s="11">
        <v>2014</v>
      </c>
      <c r="B11" s="5">
        <v>93</v>
      </c>
      <c r="C11" s="5">
        <v>802</v>
      </c>
    </row>
    <row r="12" spans="1:9" ht="15.75" thickBot="1" x14ac:dyDescent="0.3">
      <c r="A12" s="11">
        <v>2015</v>
      </c>
      <c r="B12" s="5">
        <v>126</v>
      </c>
      <c r="C12" s="5">
        <v>661</v>
      </c>
    </row>
    <row r="13" spans="1:9" ht="15.75" thickBot="1" x14ac:dyDescent="0.3">
      <c r="A13" s="11">
        <v>2016</v>
      </c>
      <c r="B13" s="5">
        <v>156</v>
      </c>
      <c r="C13" s="5">
        <v>641</v>
      </c>
    </row>
    <row r="14" spans="1:9" ht="15.75" thickBot="1" x14ac:dyDescent="0.3">
      <c r="A14" s="11">
        <v>2017</v>
      </c>
      <c r="B14" s="5">
        <v>127</v>
      </c>
      <c r="C14" s="5">
        <v>616</v>
      </c>
    </row>
    <row r="15" spans="1:9" ht="15.75" thickBot="1" x14ac:dyDescent="0.3">
      <c r="A15" s="11">
        <v>2018</v>
      </c>
      <c r="B15" s="5" t="s">
        <v>90</v>
      </c>
      <c r="C15" s="5">
        <v>416</v>
      </c>
    </row>
    <row r="16" spans="1:9" ht="15.75" thickBot="1" x14ac:dyDescent="0.3">
      <c r="A16" s="11">
        <v>2019</v>
      </c>
      <c r="B16" s="5" t="s">
        <v>92</v>
      </c>
      <c r="C16" s="5">
        <v>416</v>
      </c>
    </row>
    <row r="17" spans="1:8" ht="15.75" thickBot="1" x14ac:dyDescent="0.3">
      <c r="A17" s="11">
        <v>2020</v>
      </c>
      <c r="B17" s="5" t="s">
        <v>98</v>
      </c>
      <c r="C17" s="5">
        <v>493</v>
      </c>
    </row>
    <row r="18" spans="1:8" ht="15.75" thickBot="1" x14ac:dyDescent="0.3">
      <c r="A18" s="11">
        <v>2021</v>
      </c>
      <c r="B18" s="44" t="s">
        <v>112</v>
      </c>
      <c r="C18" s="44">
        <v>549</v>
      </c>
    </row>
    <row r="19" spans="1:8" ht="15.75" thickBot="1" x14ac:dyDescent="0.3">
      <c r="A19" s="11">
        <v>2022</v>
      </c>
      <c r="B19" s="44" t="s">
        <v>121</v>
      </c>
      <c r="C19" s="44">
        <v>648</v>
      </c>
    </row>
    <row r="20" spans="1:8" ht="15.75" thickBot="1" x14ac:dyDescent="0.3">
      <c r="A20" s="11">
        <v>2023</v>
      </c>
      <c r="B20" s="140" t="s">
        <v>140</v>
      </c>
      <c r="C20" s="44">
        <v>571</v>
      </c>
    </row>
    <row r="21" spans="1:8" x14ac:dyDescent="0.25">
      <c r="A21" s="64" t="s">
        <v>29</v>
      </c>
      <c r="B21" s="57"/>
      <c r="C21" s="57"/>
      <c r="D21" s="57"/>
      <c r="E21" s="57"/>
      <c r="F21" s="57"/>
      <c r="G21" s="57"/>
      <c r="H21" s="57"/>
    </row>
    <row r="22" spans="1:8" x14ac:dyDescent="0.25">
      <c r="A22" s="64" t="s">
        <v>30</v>
      </c>
      <c r="B22" s="57"/>
      <c r="C22" s="57"/>
      <c r="D22" s="57"/>
      <c r="E22" s="57"/>
      <c r="F22" s="57"/>
      <c r="G22" s="57"/>
      <c r="H22" s="57"/>
    </row>
    <row r="23" spans="1:8" x14ac:dyDescent="0.25">
      <c r="A23" s="64" t="s">
        <v>101</v>
      </c>
      <c r="B23" s="57"/>
      <c r="C23" s="57"/>
      <c r="D23" s="57"/>
      <c r="E23" s="57"/>
      <c r="F23" s="57"/>
      <c r="G23" s="57"/>
      <c r="H23" s="57"/>
    </row>
    <row r="24" spans="1:8" x14ac:dyDescent="0.25">
      <c r="A24" s="76" t="s">
        <v>78</v>
      </c>
      <c r="B24" s="57"/>
      <c r="C24" s="57"/>
      <c r="D24" s="57"/>
      <c r="E24" s="57"/>
      <c r="F24" s="57"/>
      <c r="G24" s="57"/>
      <c r="H24" s="57"/>
    </row>
  </sheetData>
  <mergeCells count="5">
    <mergeCell ref="A21:H21"/>
    <mergeCell ref="A22:H22"/>
    <mergeCell ref="A24:H24"/>
    <mergeCell ref="A1:I1"/>
    <mergeCell ref="A23:H23"/>
  </mergeCells>
  <phoneticPr fontId="10" type="noConversion"/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15"/>
  <sheetViews>
    <sheetView workbookViewId="0">
      <selection sqref="A1:J1"/>
    </sheetView>
  </sheetViews>
  <sheetFormatPr defaultRowHeight="15" x14ac:dyDescent="0.25"/>
  <cols>
    <col min="1" max="1" width="22.7109375" style="13" customWidth="1"/>
  </cols>
  <sheetData>
    <row r="1" spans="1:10" ht="15.75" customHeight="1" thickBot="1" x14ac:dyDescent="0.3">
      <c r="A1" s="71" t="s">
        <v>142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ht="15.75" thickBot="1" x14ac:dyDescent="0.3">
      <c r="A2" s="83" t="s">
        <v>31</v>
      </c>
      <c r="B2" s="68" t="s">
        <v>32</v>
      </c>
      <c r="C2" s="70"/>
    </row>
    <row r="3" spans="1:10" ht="15.75" thickBot="1" x14ac:dyDescent="0.3">
      <c r="A3" s="84"/>
      <c r="B3" s="3" t="s">
        <v>20</v>
      </c>
      <c r="C3" s="3" t="s">
        <v>33</v>
      </c>
    </row>
    <row r="4" spans="1:10" ht="15.75" thickBot="1" x14ac:dyDescent="0.3">
      <c r="A4" s="18" t="s">
        <v>34</v>
      </c>
      <c r="B4" s="21">
        <v>137</v>
      </c>
      <c r="C4" s="47">
        <v>21.642969984202214</v>
      </c>
    </row>
    <row r="5" spans="1:10" ht="15.75" thickBot="1" x14ac:dyDescent="0.3">
      <c r="A5" s="18" t="s">
        <v>35</v>
      </c>
      <c r="B5" s="32">
        <v>17</v>
      </c>
      <c r="C5" s="48">
        <v>2.6856240126382307</v>
      </c>
    </row>
    <row r="6" spans="1:10" ht="21.75" thickBot="1" x14ac:dyDescent="0.3">
      <c r="A6" s="18" t="s">
        <v>113</v>
      </c>
      <c r="B6" s="32">
        <v>8</v>
      </c>
      <c r="C6" s="48">
        <v>1.2638230647709321</v>
      </c>
    </row>
    <row r="7" spans="1:10" ht="15.75" thickBot="1" x14ac:dyDescent="0.3">
      <c r="A7" s="18" t="s">
        <v>36</v>
      </c>
      <c r="B7" s="32">
        <v>49</v>
      </c>
      <c r="C7" s="48">
        <v>7.7409162717219591</v>
      </c>
    </row>
    <row r="8" spans="1:10" ht="15.75" thickBot="1" x14ac:dyDescent="0.3">
      <c r="A8" s="18" t="s">
        <v>37</v>
      </c>
      <c r="B8" s="32">
        <v>31</v>
      </c>
      <c r="C8" s="48">
        <v>4.8973143759873619</v>
      </c>
    </row>
    <row r="9" spans="1:10" ht="15.75" thickBot="1" x14ac:dyDescent="0.3">
      <c r="A9" s="18" t="s">
        <v>38</v>
      </c>
      <c r="B9" s="32">
        <v>126</v>
      </c>
      <c r="C9" s="48">
        <v>19.90521327014218</v>
      </c>
    </row>
    <row r="10" spans="1:10" ht="15.75" thickBot="1" x14ac:dyDescent="0.3">
      <c r="A10" s="18" t="s">
        <v>39</v>
      </c>
      <c r="B10" s="32">
        <v>66</v>
      </c>
      <c r="C10" s="48">
        <v>10.42654028436019</v>
      </c>
    </row>
    <row r="11" spans="1:10" ht="15.75" thickBot="1" x14ac:dyDescent="0.3">
      <c r="A11" s="18" t="s">
        <v>40</v>
      </c>
      <c r="B11" s="32">
        <v>33</v>
      </c>
      <c r="C11" s="48">
        <v>5.2132701421800949</v>
      </c>
    </row>
    <row r="12" spans="1:10" ht="21.75" thickBot="1" x14ac:dyDescent="0.3">
      <c r="A12" s="18" t="s">
        <v>41</v>
      </c>
      <c r="B12" s="32">
        <v>117</v>
      </c>
      <c r="C12" s="48">
        <v>18.48341232227488</v>
      </c>
    </row>
    <row r="13" spans="1:10" ht="15.75" thickBot="1" x14ac:dyDescent="0.3">
      <c r="A13" s="18" t="s">
        <v>114</v>
      </c>
      <c r="B13" s="32">
        <v>39</v>
      </c>
      <c r="C13" s="48">
        <v>6.1611374407582939</v>
      </c>
    </row>
    <row r="14" spans="1:10" ht="15.75" thickBot="1" x14ac:dyDescent="0.3">
      <c r="A14" s="18" t="s">
        <v>42</v>
      </c>
      <c r="B14" s="32">
        <v>10</v>
      </c>
      <c r="C14" s="48">
        <v>1.5797788309636649</v>
      </c>
    </row>
    <row r="15" spans="1:10" x14ac:dyDescent="0.25">
      <c r="A15" s="12" t="s">
        <v>78</v>
      </c>
    </row>
  </sheetData>
  <mergeCells count="3">
    <mergeCell ref="A2:A3"/>
    <mergeCell ref="B2:C2"/>
    <mergeCell ref="A1:J1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23"/>
  <sheetViews>
    <sheetView workbookViewId="0">
      <selection sqref="A1:J1"/>
    </sheetView>
  </sheetViews>
  <sheetFormatPr defaultRowHeight="15" x14ac:dyDescent="0.25"/>
  <cols>
    <col min="2" max="7" width="10.7109375" customWidth="1"/>
  </cols>
  <sheetData>
    <row r="1" spans="1:10" ht="43.5" customHeight="1" thickBot="1" x14ac:dyDescent="0.3">
      <c r="A1" s="71" t="s">
        <v>143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ht="15.75" thickBot="1" x14ac:dyDescent="0.3">
      <c r="A2" s="83" t="s">
        <v>43</v>
      </c>
      <c r="B2" s="80" t="s">
        <v>100</v>
      </c>
      <c r="C2" s="81"/>
      <c r="D2" s="82"/>
      <c r="E2" s="80" t="s">
        <v>45</v>
      </c>
      <c r="F2" s="81"/>
      <c r="G2" s="82"/>
    </row>
    <row r="3" spans="1:10" ht="32.25" thickBot="1" x14ac:dyDescent="0.3">
      <c r="A3" s="96"/>
      <c r="B3" s="15" t="s">
        <v>69</v>
      </c>
      <c r="C3" s="15" t="s">
        <v>70</v>
      </c>
      <c r="D3" s="15" t="s">
        <v>71</v>
      </c>
      <c r="E3" s="15" t="s">
        <v>69</v>
      </c>
      <c r="F3" s="15" t="s">
        <v>70</v>
      </c>
      <c r="G3" s="15" t="s">
        <v>71</v>
      </c>
    </row>
    <row r="4" spans="1:10" ht="15.75" thickBot="1" x14ac:dyDescent="0.3">
      <c r="A4" s="15">
        <v>2006</v>
      </c>
      <c r="B4" s="21">
        <v>56</v>
      </c>
      <c r="C4" s="21">
        <v>50</v>
      </c>
      <c r="D4" s="21">
        <v>6</v>
      </c>
      <c r="E4" s="21" t="s">
        <v>46</v>
      </c>
      <c r="F4" s="21">
        <v>56</v>
      </c>
      <c r="G4" s="21">
        <v>83</v>
      </c>
    </row>
    <row r="5" spans="1:10" ht="15.75" thickBot="1" x14ac:dyDescent="0.3">
      <c r="A5" s="14">
        <v>2007</v>
      </c>
      <c r="B5" s="17">
        <v>82</v>
      </c>
      <c r="C5" s="17">
        <v>43</v>
      </c>
      <c r="D5" s="17">
        <v>25</v>
      </c>
      <c r="E5" s="17" t="s">
        <v>47</v>
      </c>
      <c r="F5" s="17">
        <v>62</v>
      </c>
      <c r="G5" s="17">
        <v>196</v>
      </c>
    </row>
    <row r="6" spans="1:10" ht="15.75" thickBot="1" x14ac:dyDescent="0.3">
      <c r="A6" s="14">
        <v>2008</v>
      </c>
      <c r="B6" s="17">
        <v>91</v>
      </c>
      <c r="C6" s="17">
        <v>54</v>
      </c>
      <c r="D6" s="17">
        <v>13</v>
      </c>
      <c r="E6" s="17" t="s">
        <v>48</v>
      </c>
      <c r="F6" s="17">
        <v>85</v>
      </c>
      <c r="G6" s="17">
        <v>135</v>
      </c>
    </row>
    <row r="7" spans="1:10" ht="15.75" thickBot="1" x14ac:dyDescent="0.3">
      <c r="A7" s="14">
        <v>2009</v>
      </c>
      <c r="B7" s="17">
        <v>68</v>
      </c>
      <c r="C7" s="17">
        <v>52</v>
      </c>
      <c r="D7" s="17">
        <v>10</v>
      </c>
      <c r="E7" s="17">
        <v>899</v>
      </c>
      <c r="F7" s="17">
        <v>89</v>
      </c>
      <c r="G7" s="17">
        <v>110</v>
      </c>
    </row>
    <row r="8" spans="1:10" ht="15.75" thickBot="1" x14ac:dyDescent="0.3">
      <c r="A8" s="11">
        <v>2010</v>
      </c>
      <c r="B8" s="5">
        <v>61</v>
      </c>
      <c r="C8" s="5">
        <v>42</v>
      </c>
      <c r="D8" s="5">
        <v>10</v>
      </c>
      <c r="E8" s="5">
        <v>733</v>
      </c>
      <c r="F8" s="5">
        <v>75</v>
      </c>
      <c r="G8" s="5">
        <v>99</v>
      </c>
    </row>
    <row r="9" spans="1:10" ht="15.75" thickBot="1" x14ac:dyDescent="0.3">
      <c r="A9" s="11">
        <v>2011</v>
      </c>
      <c r="B9" s="5">
        <v>63</v>
      </c>
      <c r="C9" s="5">
        <v>37</v>
      </c>
      <c r="D9" s="5">
        <v>9</v>
      </c>
      <c r="E9" s="5">
        <v>712</v>
      </c>
      <c r="F9" s="5">
        <v>59</v>
      </c>
      <c r="G9" s="5">
        <v>86</v>
      </c>
    </row>
    <row r="10" spans="1:10" ht="15.75" thickBot="1" x14ac:dyDescent="0.3">
      <c r="A10" s="11">
        <v>2012</v>
      </c>
      <c r="B10" s="5">
        <v>70</v>
      </c>
      <c r="C10" s="5">
        <v>37</v>
      </c>
      <c r="D10" s="5">
        <v>13</v>
      </c>
      <c r="E10" s="5">
        <v>617</v>
      </c>
      <c r="F10" s="5">
        <v>56</v>
      </c>
      <c r="G10" s="5">
        <v>75</v>
      </c>
    </row>
    <row r="11" spans="1:10" ht="15.75" thickBot="1" x14ac:dyDescent="0.3">
      <c r="A11" s="11">
        <v>2013</v>
      </c>
      <c r="B11" s="5">
        <v>55</v>
      </c>
      <c r="C11" s="5">
        <v>33</v>
      </c>
      <c r="D11" s="5">
        <v>12</v>
      </c>
      <c r="E11" s="5">
        <v>612</v>
      </c>
      <c r="F11" s="5">
        <v>42</v>
      </c>
      <c r="G11" s="5">
        <v>85</v>
      </c>
    </row>
    <row r="12" spans="1:10" ht="15.75" thickBot="1" x14ac:dyDescent="0.3">
      <c r="A12" s="11">
        <v>2014</v>
      </c>
      <c r="B12" s="5">
        <v>55</v>
      </c>
      <c r="C12" s="5">
        <v>25</v>
      </c>
      <c r="D12" s="5">
        <v>8</v>
      </c>
      <c r="E12" s="5">
        <v>629</v>
      </c>
      <c r="F12" s="5">
        <v>32</v>
      </c>
      <c r="G12" s="5">
        <v>83</v>
      </c>
    </row>
    <row r="13" spans="1:10" ht="15.75" thickBot="1" x14ac:dyDescent="0.3">
      <c r="A13" s="11">
        <v>2015</v>
      </c>
      <c r="B13" s="5">
        <v>81</v>
      </c>
      <c r="C13" s="5">
        <v>26</v>
      </c>
      <c r="D13" s="5">
        <v>14</v>
      </c>
      <c r="E13" s="5">
        <v>534</v>
      </c>
      <c r="F13" s="5">
        <v>42</v>
      </c>
      <c r="G13" s="5">
        <v>89</v>
      </c>
    </row>
    <row r="14" spans="1:10" ht="15.75" thickBot="1" x14ac:dyDescent="0.3">
      <c r="A14" s="11">
        <v>2016</v>
      </c>
      <c r="B14" s="5">
        <v>102</v>
      </c>
      <c r="C14" s="5">
        <v>26</v>
      </c>
      <c r="D14" s="5">
        <v>14</v>
      </c>
      <c r="E14" s="5">
        <v>825</v>
      </c>
      <c r="F14" s="5">
        <v>32</v>
      </c>
      <c r="G14" s="5">
        <v>101</v>
      </c>
    </row>
    <row r="15" spans="1:10" ht="15.75" thickBot="1" x14ac:dyDescent="0.3">
      <c r="A15" s="11">
        <v>2017</v>
      </c>
      <c r="B15" s="27">
        <v>89</v>
      </c>
      <c r="C15" s="28">
        <v>40</v>
      </c>
      <c r="D15" s="28">
        <v>32</v>
      </c>
      <c r="E15" s="28">
        <v>520</v>
      </c>
      <c r="F15" s="28">
        <v>22</v>
      </c>
      <c r="G15" s="28">
        <v>168</v>
      </c>
    </row>
    <row r="16" spans="1:10" ht="15.75" thickBot="1" x14ac:dyDescent="0.3">
      <c r="A16" s="11">
        <v>2018</v>
      </c>
      <c r="B16" s="27">
        <v>45</v>
      </c>
      <c r="C16" s="31">
        <v>38</v>
      </c>
      <c r="D16" s="31">
        <v>0</v>
      </c>
      <c r="E16" s="31">
        <v>268</v>
      </c>
      <c r="F16" s="31">
        <v>36</v>
      </c>
      <c r="G16" s="31">
        <v>13</v>
      </c>
    </row>
    <row r="17" spans="1:7" ht="15.75" thickBot="1" x14ac:dyDescent="0.3">
      <c r="A17" s="36">
        <v>2019</v>
      </c>
      <c r="B17" s="31">
        <v>37</v>
      </c>
      <c r="C17" s="31">
        <v>24</v>
      </c>
      <c r="D17" s="31">
        <v>15</v>
      </c>
      <c r="E17" s="31">
        <v>305</v>
      </c>
      <c r="F17" s="31">
        <v>32</v>
      </c>
      <c r="G17" s="31">
        <v>106</v>
      </c>
    </row>
    <row r="18" spans="1:7" ht="15.75" thickBot="1" x14ac:dyDescent="0.3">
      <c r="A18" s="36">
        <v>2020</v>
      </c>
      <c r="B18" s="31">
        <v>41</v>
      </c>
      <c r="C18" s="31">
        <v>16</v>
      </c>
      <c r="D18" s="31">
        <v>10</v>
      </c>
      <c r="E18" s="31">
        <v>308</v>
      </c>
      <c r="F18" s="31">
        <v>23</v>
      </c>
      <c r="G18" s="31">
        <v>115</v>
      </c>
    </row>
    <row r="19" spans="1:7" ht="15.75" thickBot="1" x14ac:dyDescent="0.3">
      <c r="A19" s="15">
        <v>2021</v>
      </c>
      <c r="B19" s="31">
        <v>27</v>
      </c>
      <c r="C19" s="31">
        <v>21</v>
      </c>
      <c r="D19" s="31">
        <v>7</v>
      </c>
      <c r="E19" s="31">
        <v>372</v>
      </c>
      <c r="F19" s="31">
        <v>29</v>
      </c>
      <c r="G19" s="31">
        <v>125</v>
      </c>
    </row>
    <row r="20" spans="1:7" ht="15.75" thickBot="1" x14ac:dyDescent="0.3">
      <c r="A20" s="14">
        <v>2022</v>
      </c>
      <c r="B20" s="17">
        <v>31</v>
      </c>
      <c r="C20" s="17">
        <v>13</v>
      </c>
      <c r="D20" s="17">
        <v>9</v>
      </c>
      <c r="E20" s="17">
        <v>458</v>
      </c>
      <c r="F20" s="17">
        <v>45</v>
      </c>
      <c r="G20" s="17">
        <v>122</v>
      </c>
    </row>
    <row r="21" spans="1:7" ht="15.75" thickBot="1" x14ac:dyDescent="0.3">
      <c r="A21" s="14">
        <v>2023</v>
      </c>
      <c r="B21" s="17">
        <v>29</v>
      </c>
      <c r="C21" s="17">
        <v>13</v>
      </c>
      <c r="D21" s="17">
        <v>6</v>
      </c>
      <c r="E21" s="17">
        <v>460</v>
      </c>
      <c r="F21" s="17">
        <v>23</v>
      </c>
      <c r="G21" s="17">
        <v>91</v>
      </c>
    </row>
    <row r="22" spans="1:7" x14ac:dyDescent="0.25">
      <c r="A22" s="97" t="s">
        <v>99</v>
      </c>
      <c r="B22" s="98"/>
    </row>
    <row r="23" spans="1:7" x14ac:dyDescent="0.25">
      <c r="A23" s="94" t="s">
        <v>78</v>
      </c>
      <c r="B23" s="95"/>
    </row>
  </sheetData>
  <mergeCells count="6">
    <mergeCell ref="A1:J1"/>
    <mergeCell ref="A23:B23"/>
    <mergeCell ref="A2:A3"/>
    <mergeCell ref="B2:D2"/>
    <mergeCell ref="E2:G2"/>
    <mergeCell ref="A22:B22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1"/>
  <sheetViews>
    <sheetView workbookViewId="0">
      <selection sqref="A1:I1"/>
    </sheetView>
  </sheetViews>
  <sheetFormatPr defaultRowHeight="15" x14ac:dyDescent="0.25"/>
  <cols>
    <col min="2" max="3" width="12.7109375" customWidth="1"/>
  </cols>
  <sheetData>
    <row r="1" spans="1:9" ht="45" customHeight="1" thickBot="1" x14ac:dyDescent="0.3">
      <c r="A1" s="71" t="s">
        <v>144</v>
      </c>
      <c r="B1" s="57"/>
      <c r="C1" s="57"/>
      <c r="D1" s="57"/>
      <c r="E1" s="57"/>
      <c r="F1" s="57"/>
      <c r="G1" s="57"/>
      <c r="H1" s="57"/>
      <c r="I1" s="57"/>
    </row>
    <row r="2" spans="1:9" ht="42.75" thickBot="1" x14ac:dyDescent="0.3">
      <c r="A2" s="15" t="s">
        <v>0</v>
      </c>
      <c r="B2" s="16" t="s">
        <v>49</v>
      </c>
      <c r="C2" s="16" t="s">
        <v>50</v>
      </c>
    </row>
    <row r="3" spans="1:9" ht="15.75" thickBot="1" x14ac:dyDescent="0.3">
      <c r="A3" s="14">
        <v>2006</v>
      </c>
      <c r="B3" s="17">
        <v>27</v>
      </c>
      <c r="C3" s="17">
        <v>19</v>
      </c>
    </row>
    <row r="4" spans="1:9" ht="15.75" thickBot="1" x14ac:dyDescent="0.3">
      <c r="A4" s="14">
        <v>2007</v>
      </c>
      <c r="B4" s="17">
        <v>15</v>
      </c>
      <c r="C4" s="17">
        <v>17</v>
      </c>
    </row>
    <row r="5" spans="1:9" ht="15.75" thickBot="1" x14ac:dyDescent="0.3">
      <c r="A5" s="14">
        <v>2008</v>
      </c>
      <c r="B5" s="17">
        <v>12</v>
      </c>
      <c r="C5" s="17">
        <v>50</v>
      </c>
    </row>
    <row r="6" spans="1:9" ht="15.75" thickBot="1" x14ac:dyDescent="0.3">
      <c r="A6" s="14">
        <v>2009</v>
      </c>
      <c r="B6" s="17">
        <v>19</v>
      </c>
      <c r="C6" s="17">
        <v>4</v>
      </c>
    </row>
    <row r="7" spans="1:9" ht="15.75" thickBot="1" x14ac:dyDescent="0.3">
      <c r="A7" s="14">
        <v>2010</v>
      </c>
      <c r="B7" s="17">
        <v>9</v>
      </c>
      <c r="C7" s="17">
        <v>8</v>
      </c>
    </row>
    <row r="8" spans="1:9" ht="15.75" thickBot="1" x14ac:dyDescent="0.3">
      <c r="A8" s="11">
        <v>2011</v>
      </c>
      <c r="B8" s="5">
        <v>9</v>
      </c>
      <c r="C8" s="5">
        <v>7</v>
      </c>
    </row>
    <row r="9" spans="1:9" ht="15.75" thickBot="1" x14ac:dyDescent="0.3">
      <c r="A9" s="11">
        <v>2012</v>
      </c>
      <c r="B9" s="5">
        <v>18</v>
      </c>
      <c r="C9" s="5">
        <v>3</v>
      </c>
    </row>
    <row r="10" spans="1:9" ht="15.75" thickBot="1" x14ac:dyDescent="0.3">
      <c r="A10" s="11">
        <v>2013</v>
      </c>
      <c r="B10" s="5">
        <v>29</v>
      </c>
      <c r="C10" s="5">
        <v>8</v>
      </c>
    </row>
    <row r="11" spans="1:9" ht="15.75" thickBot="1" x14ac:dyDescent="0.3">
      <c r="A11" s="11">
        <v>2014</v>
      </c>
      <c r="B11" s="5">
        <v>27</v>
      </c>
      <c r="C11" s="5">
        <v>6</v>
      </c>
    </row>
    <row r="12" spans="1:9" ht="15.75" thickBot="1" x14ac:dyDescent="0.3">
      <c r="A12" s="11">
        <v>2015</v>
      </c>
      <c r="B12" s="5">
        <v>37</v>
      </c>
      <c r="C12" s="5">
        <v>9</v>
      </c>
    </row>
    <row r="13" spans="1:9" ht="15.75" thickBot="1" x14ac:dyDescent="0.3">
      <c r="A13" s="11">
        <v>2016</v>
      </c>
      <c r="B13" s="5">
        <v>6</v>
      </c>
      <c r="C13" s="5">
        <v>14</v>
      </c>
    </row>
    <row r="14" spans="1:9" ht="15.75" thickBot="1" x14ac:dyDescent="0.3">
      <c r="A14" s="11">
        <v>2017</v>
      </c>
      <c r="B14" s="27">
        <v>13</v>
      </c>
      <c r="C14" s="28">
        <v>17</v>
      </c>
    </row>
    <row r="15" spans="1:9" ht="15.75" thickBot="1" x14ac:dyDescent="0.3">
      <c r="A15" s="11">
        <v>2018</v>
      </c>
      <c r="B15" s="27">
        <v>5</v>
      </c>
      <c r="C15" s="31">
        <v>16</v>
      </c>
    </row>
    <row r="16" spans="1:9" ht="15.75" thickBot="1" x14ac:dyDescent="0.3">
      <c r="A16" s="22">
        <v>2019</v>
      </c>
      <c r="B16" s="31">
        <v>2</v>
      </c>
      <c r="C16" s="31">
        <v>17</v>
      </c>
    </row>
    <row r="17" spans="1:3" ht="15.75" thickBot="1" x14ac:dyDescent="0.3">
      <c r="A17" s="22">
        <v>2020</v>
      </c>
      <c r="B17" s="31">
        <v>20</v>
      </c>
      <c r="C17" s="31">
        <v>24</v>
      </c>
    </row>
    <row r="18" spans="1:3" ht="15.75" thickBot="1" x14ac:dyDescent="0.3">
      <c r="A18" s="15">
        <v>2021</v>
      </c>
      <c r="B18" s="31">
        <v>12</v>
      </c>
      <c r="C18" s="31">
        <v>23</v>
      </c>
    </row>
    <row r="19" spans="1:3" ht="15.75" thickBot="1" x14ac:dyDescent="0.3">
      <c r="A19" s="14">
        <v>2022</v>
      </c>
      <c r="B19" s="17">
        <v>1</v>
      </c>
      <c r="C19" s="17">
        <v>29</v>
      </c>
    </row>
    <row r="20" spans="1:3" ht="15.75" thickBot="1" x14ac:dyDescent="0.3">
      <c r="A20" s="14">
        <v>2023</v>
      </c>
      <c r="B20" s="17">
        <v>1</v>
      </c>
      <c r="C20" s="17">
        <v>22</v>
      </c>
    </row>
    <row r="21" spans="1:3" x14ac:dyDescent="0.25">
      <c r="A21" s="6" t="s">
        <v>78</v>
      </c>
    </row>
  </sheetData>
  <mergeCells count="1">
    <mergeCell ref="A1:I1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2"/>
  <sheetViews>
    <sheetView workbookViewId="0">
      <selection sqref="A1:J1"/>
    </sheetView>
  </sheetViews>
  <sheetFormatPr defaultRowHeight="15" x14ac:dyDescent="0.25"/>
  <cols>
    <col min="2" max="7" width="10.7109375" customWidth="1"/>
  </cols>
  <sheetData>
    <row r="1" spans="1:10" ht="45.75" customHeight="1" thickBot="1" x14ac:dyDescent="0.3">
      <c r="A1" s="71" t="s">
        <v>145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ht="15.75" thickBot="1" x14ac:dyDescent="0.3">
      <c r="A2" s="83" t="s">
        <v>0</v>
      </c>
      <c r="B2" s="80" t="s">
        <v>51</v>
      </c>
      <c r="C2" s="81"/>
      <c r="D2" s="82"/>
      <c r="E2" s="80" t="s">
        <v>45</v>
      </c>
      <c r="F2" s="81"/>
      <c r="G2" s="82"/>
    </row>
    <row r="3" spans="1:10" ht="32.25" thickBot="1" x14ac:dyDescent="0.3">
      <c r="A3" s="96"/>
      <c r="B3" s="19" t="s">
        <v>72</v>
      </c>
      <c r="C3" s="19" t="s">
        <v>73</v>
      </c>
      <c r="D3" s="19" t="s">
        <v>74</v>
      </c>
      <c r="E3" s="19" t="s">
        <v>72</v>
      </c>
      <c r="F3" s="19" t="s">
        <v>73</v>
      </c>
      <c r="G3" s="19" t="s">
        <v>74</v>
      </c>
    </row>
    <row r="4" spans="1:10" ht="15.75" thickBot="1" x14ac:dyDescent="0.3">
      <c r="A4" s="15">
        <v>2006</v>
      </c>
      <c r="B4" s="21">
        <v>0</v>
      </c>
      <c r="C4" s="21">
        <v>31</v>
      </c>
      <c r="D4" s="21">
        <v>0</v>
      </c>
      <c r="E4" s="21">
        <v>14</v>
      </c>
      <c r="F4" s="21">
        <v>1</v>
      </c>
      <c r="G4" s="21">
        <v>0</v>
      </c>
    </row>
    <row r="5" spans="1:10" ht="15.75" thickBot="1" x14ac:dyDescent="0.3">
      <c r="A5" s="14">
        <v>2007</v>
      </c>
      <c r="B5" s="17">
        <v>1</v>
      </c>
      <c r="C5" s="17">
        <v>10</v>
      </c>
      <c r="D5" s="17">
        <v>0</v>
      </c>
      <c r="E5" s="17">
        <v>11</v>
      </c>
      <c r="F5" s="17">
        <v>6</v>
      </c>
      <c r="G5" s="17">
        <v>0</v>
      </c>
    </row>
    <row r="6" spans="1:10" ht="15.75" thickBot="1" x14ac:dyDescent="0.3">
      <c r="A6" s="14">
        <v>2008</v>
      </c>
      <c r="B6" s="17">
        <v>2</v>
      </c>
      <c r="C6" s="17">
        <v>9</v>
      </c>
      <c r="D6" s="17">
        <v>0</v>
      </c>
      <c r="E6" s="17">
        <v>28</v>
      </c>
      <c r="F6" s="17">
        <v>4</v>
      </c>
      <c r="G6" s="17">
        <v>0</v>
      </c>
    </row>
    <row r="7" spans="1:10" ht="15.75" thickBot="1" x14ac:dyDescent="0.3">
      <c r="A7" s="14">
        <v>2009</v>
      </c>
      <c r="B7" s="17">
        <v>7</v>
      </c>
      <c r="C7" s="17">
        <v>11</v>
      </c>
      <c r="D7" s="17">
        <v>0</v>
      </c>
      <c r="E7" s="17">
        <v>22</v>
      </c>
      <c r="F7" s="17">
        <v>2</v>
      </c>
      <c r="G7" s="17">
        <v>2</v>
      </c>
    </row>
    <row r="8" spans="1:10" ht="15.75" thickBot="1" x14ac:dyDescent="0.3">
      <c r="A8" s="11">
        <v>2010</v>
      </c>
      <c r="B8" s="5">
        <v>1</v>
      </c>
      <c r="C8" s="5">
        <v>3</v>
      </c>
      <c r="D8" s="5">
        <v>0</v>
      </c>
      <c r="E8" s="5">
        <v>7</v>
      </c>
      <c r="F8" s="5">
        <v>0</v>
      </c>
      <c r="G8" s="5">
        <v>0</v>
      </c>
    </row>
    <row r="9" spans="1:10" ht="15.75" thickBot="1" x14ac:dyDescent="0.3">
      <c r="A9" s="11">
        <v>2011</v>
      </c>
      <c r="B9" s="5">
        <v>4</v>
      </c>
      <c r="C9" s="5">
        <v>8</v>
      </c>
      <c r="D9" s="5">
        <v>1</v>
      </c>
      <c r="E9" s="5">
        <v>7</v>
      </c>
      <c r="F9" s="5">
        <v>0</v>
      </c>
      <c r="G9" s="5">
        <v>0</v>
      </c>
    </row>
    <row r="10" spans="1:10" ht="15.75" thickBot="1" x14ac:dyDescent="0.3">
      <c r="A10" s="11">
        <v>2012</v>
      </c>
      <c r="B10" s="5">
        <v>8</v>
      </c>
      <c r="C10" s="5">
        <v>6</v>
      </c>
      <c r="D10" s="5">
        <v>0</v>
      </c>
      <c r="E10" s="5">
        <v>3</v>
      </c>
      <c r="F10" s="5">
        <v>1</v>
      </c>
      <c r="G10" s="5">
        <v>0</v>
      </c>
    </row>
    <row r="11" spans="1:10" ht="15.75" thickBot="1" x14ac:dyDescent="0.3">
      <c r="A11" s="11">
        <v>2013</v>
      </c>
      <c r="B11" s="5">
        <v>12</v>
      </c>
      <c r="C11" s="5">
        <v>8</v>
      </c>
      <c r="D11" s="5">
        <v>0</v>
      </c>
      <c r="E11" s="5">
        <v>7</v>
      </c>
      <c r="F11" s="5">
        <v>0</v>
      </c>
      <c r="G11" s="5">
        <v>1</v>
      </c>
    </row>
    <row r="12" spans="1:10" ht="15.75" thickBot="1" x14ac:dyDescent="0.3">
      <c r="A12" s="11">
        <v>2014</v>
      </c>
      <c r="B12" s="5">
        <v>3</v>
      </c>
      <c r="C12" s="5">
        <v>26</v>
      </c>
      <c r="D12" s="5">
        <v>0</v>
      </c>
      <c r="E12" s="5">
        <v>2</v>
      </c>
      <c r="F12" s="5">
        <v>1</v>
      </c>
      <c r="G12" s="5">
        <v>0</v>
      </c>
    </row>
    <row r="13" spans="1:10" ht="15.75" thickBot="1" x14ac:dyDescent="0.3">
      <c r="A13" s="11">
        <v>2015</v>
      </c>
      <c r="B13" s="5">
        <v>0</v>
      </c>
      <c r="C13" s="5">
        <v>29</v>
      </c>
      <c r="D13" s="5">
        <v>0</v>
      </c>
      <c r="E13" s="5">
        <v>6</v>
      </c>
      <c r="F13" s="5">
        <v>5</v>
      </c>
      <c r="G13" s="5">
        <v>1</v>
      </c>
    </row>
    <row r="14" spans="1:10" ht="15.75" thickBot="1" x14ac:dyDescent="0.3">
      <c r="A14" s="11">
        <v>2016</v>
      </c>
      <c r="B14" s="5">
        <v>2</v>
      </c>
      <c r="C14" s="5">
        <v>23</v>
      </c>
      <c r="D14" s="5">
        <v>0</v>
      </c>
      <c r="E14" s="5">
        <v>7</v>
      </c>
      <c r="F14" s="5">
        <v>2</v>
      </c>
      <c r="G14" s="5">
        <v>1</v>
      </c>
    </row>
    <row r="15" spans="1:10" ht="15.75" thickBot="1" x14ac:dyDescent="0.3">
      <c r="A15" s="11">
        <v>2017</v>
      </c>
      <c r="B15" s="27">
        <v>11</v>
      </c>
      <c r="C15" s="28">
        <v>7</v>
      </c>
      <c r="D15" s="28">
        <v>0</v>
      </c>
      <c r="E15" s="28">
        <v>8</v>
      </c>
      <c r="F15" s="28">
        <v>4</v>
      </c>
      <c r="G15" s="28">
        <v>1</v>
      </c>
    </row>
    <row r="16" spans="1:10" ht="15.75" thickBot="1" x14ac:dyDescent="0.3">
      <c r="A16" s="11">
        <v>2018</v>
      </c>
      <c r="B16" s="27">
        <v>5</v>
      </c>
      <c r="C16" s="31">
        <v>1</v>
      </c>
      <c r="D16" s="31">
        <v>0</v>
      </c>
      <c r="E16" s="31">
        <v>6</v>
      </c>
      <c r="F16" s="31">
        <v>14</v>
      </c>
      <c r="G16" s="31">
        <v>0</v>
      </c>
    </row>
    <row r="17" spans="1:7" ht="15.75" thickBot="1" x14ac:dyDescent="0.3">
      <c r="A17" s="22">
        <v>2019</v>
      </c>
      <c r="B17" s="31">
        <v>2</v>
      </c>
      <c r="C17" s="31">
        <v>2</v>
      </c>
      <c r="D17" s="31">
        <v>0</v>
      </c>
      <c r="E17" s="31">
        <v>6</v>
      </c>
      <c r="F17" s="31">
        <v>8</v>
      </c>
      <c r="G17" s="31">
        <v>1</v>
      </c>
    </row>
    <row r="18" spans="1:7" ht="15.75" thickBot="1" x14ac:dyDescent="0.3">
      <c r="A18" s="22">
        <v>2020</v>
      </c>
      <c r="B18" s="31">
        <v>4</v>
      </c>
      <c r="C18" s="31">
        <v>0</v>
      </c>
      <c r="D18" s="31">
        <v>0</v>
      </c>
      <c r="E18" s="31">
        <v>13</v>
      </c>
      <c r="F18" s="31">
        <v>11</v>
      </c>
      <c r="G18" s="31">
        <v>0</v>
      </c>
    </row>
    <row r="19" spans="1:7" ht="15.75" thickBot="1" x14ac:dyDescent="0.3">
      <c r="A19" s="15">
        <v>2021</v>
      </c>
      <c r="B19" s="31">
        <v>6</v>
      </c>
      <c r="C19" s="31">
        <v>11</v>
      </c>
      <c r="D19" s="31">
        <v>0</v>
      </c>
      <c r="E19" s="31">
        <v>12</v>
      </c>
      <c r="F19" s="31">
        <v>6</v>
      </c>
      <c r="G19" s="31">
        <v>1</v>
      </c>
    </row>
    <row r="20" spans="1:7" ht="15.75" thickBot="1" x14ac:dyDescent="0.3">
      <c r="A20" s="14">
        <v>2022</v>
      </c>
      <c r="B20" s="17">
        <v>0</v>
      </c>
      <c r="C20" s="17">
        <v>16</v>
      </c>
      <c r="D20" s="17">
        <v>0</v>
      </c>
      <c r="E20" s="17">
        <v>25</v>
      </c>
      <c r="F20" s="17">
        <v>9</v>
      </c>
      <c r="G20" s="17">
        <v>1</v>
      </c>
    </row>
    <row r="21" spans="1:7" ht="15.75" thickBot="1" x14ac:dyDescent="0.3">
      <c r="A21" s="14">
        <v>2023</v>
      </c>
      <c r="B21" s="17">
        <v>0</v>
      </c>
      <c r="C21" s="17">
        <v>0</v>
      </c>
      <c r="D21" s="17">
        <v>0</v>
      </c>
      <c r="E21" s="17">
        <v>22</v>
      </c>
      <c r="F21" s="17">
        <v>3</v>
      </c>
      <c r="G21" s="17">
        <v>1</v>
      </c>
    </row>
    <row r="22" spans="1:7" x14ac:dyDescent="0.25">
      <c r="A22" s="6" t="s">
        <v>78</v>
      </c>
    </row>
  </sheetData>
  <mergeCells count="4">
    <mergeCell ref="A2:A3"/>
    <mergeCell ref="B2:D2"/>
    <mergeCell ref="E2:G2"/>
    <mergeCell ref="A1:J1"/>
  </mergeCell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21"/>
  <sheetViews>
    <sheetView workbookViewId="0">
      <selection sqref="A1:J1"/>
    </sheetView>
  </sheetViews>
  <sheetFormatPr defaultRowHeight="15" x14ac:dyDescent="0.25"/>
  <cols>
    <col min="2" max="4" width="12.7109375" customWidth="1"/>
  </cols>
  <sheetData>
    <row r="1" spans="1:10" ht="15.75" thickBot="1" x14ac:dyDescent="0.3">
      <c r="A1" s="71" t="s">
        <v>146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ht="15.75" thickBot="1" x14ac:dyDescent="0.3">
      <c r="A2" s="83" t="s">
        <v>43</v>
      </c>
      <c r="B2" s="83" t="s">
        <v>44</v>
      </c>
      <c r="C2" s="80" t="s">
        <v>45</v>
      </c>
      <c r="D2" s="82"/>
    </row>
    <row r="3" spans="1:10" ht="63.75" thickBot="1" x14ac:dyDescent="0.3">
      <c r="A3" s="96"/>
      <c r="B3" s="96"/>
      <c r="C3" s="19" t="s">
        <v>75</v>
      </c>
      <c r="D3" s="19" t="s">
        <v>76</v>
      </c>
    </row>
    <row r="4" spans="1:10" ht="15.75" thickBot="1" x14ac:dyDescent="0.3">
      <c r="A4" s="15">
        <v>2007</v>
      </c>
      <c r="B4" s="21">
        <v>1</v>
      </c>
      <c r="C4" s="21">
        <v>843</v>
      </c>
      <c r="D4" s="21">
        <v>1</v>
      </c>
    </row>
    <row r="5" spans="1:10" ht="15.75" thickBot="1" x14ac:dyDescent="0.3">
      <c r="A5" s="14">
        <v>2008</v>
      </c>
      <c r="B5" s="17">
        <v>3</v>
      </c>
      <c r="C5" s="20">
        <v>1290</v>
      </c>
      <c r="D5" s="17">
        <v>44</v>
      </c>
    </row>
    <row r="6" spans="1:10" ht="15.75" thickBot="1" x14ac:dyDescent="0.3">
      <c r="A6" s="14">
        <v>2009</v>
      </c>
      <c r="B6" s="5">
        <v>3</v>
      </c>
      <c r="C6" s="4">
        <v>1183</v>
      </c>
      <c r="D6" s="5">
        <v>91</v>
      </c>
    </row>
    <row r="7" spans="1:10" ht="15.75" thickBot="1" x14ac:dyDescent="0.3">
      <c r="A7" s="14">
        <v>2010</v>
      </c>
      <c r="B7" s="5">
        <v>1</v>
      </c>
      <c r="C7" s="5">
        <v>933</v>
      </c>
      <c r="D7" s="5">
        <v>139</v>
      </c>
    </row>
    <row r="8" spans="1:10" ht="15.75" thickBot="1" x14ac:dyDescent="0.3">
      <c r="A8" s="11">
        <v>2011</v>
      </c>
      <c r="B8" s="5">
        <v>7</v>
      </c>
      <c r="C8" s="5">
        <v>786</v>
      </c>
      <c r="D8" s="5">
        <v>150</v>
      </c>
    </row>
    <row r="9" spans="1:10" ht="15.75" thickBot="1" x14ac:dyDescent="0.3">
      <c r="A9" s="11">
        <v>2012</v>
      </c>
      <c r="B9" s="5">
        <v>2</v>
      </c>
      <c r="C9" s="5">
        <v>878</v>
      </c>
      <c r="D9" s="5">
        <v>91</v>
      </c>
    </row>
    <row r="10" spans="1:10" ht="15.75" thickBot="1" x14ac:dyDescent="0.3">
      <c r="A10" s="11">
        <v>2013</v>
      </c>
      <c r="B10" s="5">
        <v>2</v>
      </c>
      <c r="C10" s="5">
        <v>702</v>
      </c>
      <c r="D10" s="5">
        <v>148</v>
      </c>
    </row>
    <row r="11" spans="1:10" ht="15.75" thickBot="1" x14ac:dyDescent="0.3">
      <c r="A11" s="11">
        <v>2014</v>
      </c>
      <c r="B11" s="5">
        <v>2</v>
      </c>
      <c r="C11" s="5">
        <v>730</v>
      </c>
      <c r="D11" s="5">
        <v>106</v>
      </c>
    </row>
    <row r="12" spans="1:10" ht="15.75" thickBot="1" x14ac:dyDescent="0.3">
      <c r="A12" s="11">
        <v>2015</v>
      </c>
      <c r="B12" s="5">
        <v>2</v>
      </c>
      <c r="C12" s="5">
        <v>673</v>
      </c>
      <c r="D12" s="5">
        <v>78</v>
      </c>
    </row>
    <row r="13" spans="1:10" ht="15.75" thickBot="1" x14ac:dyDescent="0.3">
      <c r="A13" s="11">
        <v>2016</v>
      </c>
      <c r="B13" s="5">
        <v>0</v>
      </c>
      <c r="C13" s="5">
        <v>935</v>
      </c>
      <c r="D13" s="5">
        <v>95</v>
      </c>
    </row>
    <row r="14" spans="1:10" ht="15.75" thickBot="1" x14ac:dyDescent="0.3">
      <c r="A14" s="11">
        <v>2017</v>
      </c>
      <c r="B14" s="27">
        <v>0</v>
      </c>
      <c r="C14" s="30">
        <v>1036</v>
      </c>
      <c r="D14" s="28">
        <v>90</v>
      </c>
    </row>
    <row r="15" spans="1:10" ht="15.75" thickBot="1" x14ac:dyDescent="0.3">
      <c r="A15" s="11">
        <v>2018</v>
      </c>
      <c r="B15" s="27">
        <v>4</v>
      </c>
      <c r="C15" s="31">
        <v>426</v>
      </c>
      <c r="D15" s="31">
        <v>114</v>
      </c>
    </row>
    <row r="16" spans="1:10" ht="15.75" thickBot="1" x14ac:dyDescent="0.3">
      <c r="A16" s="22">
        <v>2019</v>
      </c>
      <c r="B16" s="31">
        <v>2</v>
      </c>
      <c r="C16" s="31">
        <v>243</v>
      </c>
      <c r="D16" s="31">
        <v>84</v>
      </c>
    </row>
    <row r="17" spans="1:4" ht="15.75" thickBot="1" x14ac:dyDescent="0.3">
      <c r="A17" s="22">
        <v>2020</v>
      </c>
      <c r="B17" s="31">
        <v>4</v>
      </c>
      <c r="C17" s="31">
        <v>148</v>
      </c>
      <c r="D17" s="31">
        <v>16</v>
      </c>
    </row>
    <row r="18" spans="1:4" ht="15.75" thickBot="1" x14ac:dyDescent="0.3">
      <c r="A18" s="15">
        <v>2021</v>
      </c>
      <c r="B18" s="31">
        <v>5</v>
      </c>
      <c r="C18" s="31">
        <v>121</v>
      </c>
      <c r="D18" s="31">
        <v>29</v>
      </c>
    </row>
    <row r="19" spans="1:4" ht="15.75" thickBot="1" x14ac:dyDescent="0.3">
      <c r="A19" s="14">
        <v>2022</v>
      </c>
      <c r="B19" s="17">
        <v>5</v>
      </c>
      <c r="C19" s="17">
        <v>109</v>
      </c>
      <c r="D19" s="17">
        <v>36</v>
      </c>
    </row>
    <row r="20" spans="1:4" ht="15.75" thickBot="1" x14ac:dyDescent="0.3">
      <c r="A20" s="14">
        <v>2023</v>
      </c>
      <c r="B20" s="17">
        <v>6</v>
      </c>
      <c r="C20" s="17">
        <v>72</v>
      </c>
      <c r="D20" s="17">
        <v>33</v>
      </c>
    </row>
    <row r="21" spans="1:4" x14ac:dyDescent="0.25">
      <c r="A21" s="6" t="s">
        <v>78</v>
      </c>
    </row>
  </sheetData>
  <mergeCells count="4">
    <mergeCell ref="A2:A3"/>
    <mergeCell ref="B2:B3"/>
    <mergeCell ref="C2:D2"/>
    <mergeCell ref="A1:J1"/>
  </mergeCell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K19"/>
  <sheetViews>
    <sheetView workbookViewId="0">
      <selection sqref="A1:AA1"/>
    </sheetView>
  </sheetViews>
  <sheetFormatPr defaultRowHeight="15" x14ac:dyDescent="0.25"/>
  <cols>
    <col min="1" max="1" width="14.7109375" style="13" customWidth="1"/>
  </cols>
  <sheetData>
    <row r="1" spans="1:37" ht="15.75" thickBot="1" x14ac:dyDescent="0.3">
      <c r="A1" s="61" t="s">
        <v>147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</row>
    <row r="2" spans="1:37" ht="15.75" customHeight="1" thickBot="1" x14ac:dyDescent="0.3">
      <c r="A2" s="83" t="s">
        <v>52</v>
      </c>
      <c r="B2" s="80" t="s">
        <v>53</v>
      </c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77"/>
      <c r="T2" s="80" t="s">
        <v>77</v>
      </c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141"/>
    </row>
    <row r="3" spans="1:37" ht="15.75" thickBot="1" x14ac:dyDescent="0.3">
      <c r="A3" s="84"/>
      <c r="B3" s="15">
        <v>2006</v>
      </c>
      <c r="C3" s="15">
        <v>2007</v>
      </c>
      <c r="D3" s="15">
        <v>2008</v>
      </c>
      <c r="E3" s="22">
        <v>2009</v>
      </c>
      <c r="F3" s="22">
        <v>2010</v>
      </c>
      <c r="G3" s="22">
        <v>2011</v>
      </c>
      <c r="H3" s="22">
        <v>2012</v>
      </c>
      <c r="I3" s="22">
        <v>2013</v>
      </c>
      <c r="J3" s="22">
        <v>2014</v>
      </c>
      <c r="K3" s="22">
        <v>2015</v>
      </c>
      <c r="L3" s="22">
        <v>2016</v>
      </c>
      <c r="M3" s="22">
        <v>2017</v>
      </c>
      <c r="N3" s="22">
        <v>2018</v>
      </c>
      <c r="O3" s="22">
        <v>2019</v>
      </c>
      <c r="P3" s="22">
        <v>2020</v>
      </c>
      <c r="Q3" s="22">
        <v>2021</v>
      </c>
      <c r="R3" s="22">
        <v>2022</v>
      </c>
      <c r="S3" s="22">
        <v>2023</v>
      </c>
      <c r="T3" s="11">
        <v>2006</v>
      </c>
      <c r="U3" s="11">
        <v>2007</v>
      </c>
      <c r="V3" s="11">
        <v>2008</v>
      </c>
      <c r="W3" s="11">
        <v>2009</v>
      </c>
      <c r="X3" s="11">
        <v>2010</v>
      </c>
      <c r="Y3" s="11">
        <v>2011</v>
      </c>
      <c r="Z3" s="11">
        <v>2012</v>
      </c>
      <c r="AA3" s="11">
        <v>2013</v>
      </c>
      <c r="AB3" s="11">
        <v>2014</v>
      </c>
      <c r="AC3" s="11">
        <v>2015</v>
      </c>
      <c r="AD3" s="11">
        <v>2016</v>
      </c>
      <c r="AE3" s="11">
        <v>2017</v>
      </c>
      <c r="AF3" s="11">
        <v>2018</v>
      </c>
      <c r="AG3" s="11">
        <v>2019</v>
      </c>
      <c r="AH3" s="11">
        <v>2020</v>
      </c>
      <c r="AI3" s="11">
        <v>2021</v>
      </c>
      <c r="AJ3" s="11">
        <v>2022</v>
      </c>
      <c r="AK3" s="11">
        <v>2023</v>
      </c>
    </row>
    <row r="4" spans="1:37" ht="15.75" thickBot="1" x14ac:dyDescent="0.3">
      <c r="A4" s="18" t="s">
        <v>54</v>
      </c>
      <c r="B4" s="17">
        <v>12</v>
      </c>
      <c r="C4" s="17">
        <v>13</v>
      </c>
      <c r="D4" s="17">
        <v>2</v>
      </c>
      <c r="E4" s="17">
        <v>0</v>
      </c>
      <c r="F4" s="17">
        <v>1</v>
      </c>
      <c r="G4" s="17">
        <v>3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27">
        <v>0</v>
      </c>
      <c r="N4" s="26">
        <v>0</v>
      </c>
      <c r="O4" s="32">
        <v>0</v>
      </c>
      <c r="P4" s="32">
        <v>1</v>
      </c>
      <c r="Q4" s="17">
        <v>0</v>
      </c>
      <c r="R4" s="17">
        <v>0</v>
      </c>
      <c r="S4" s="17">
        <v>0</v>
      </c>
      <c r="T4" s="5">
        <v>11</v>
      </c>
      <c r="U4" s="5">
        <v>15</v>
      </c>
      <c r="V4" s="5">
        <v>2</v>
      </c>
      <c r="W4" s="5">
        <v>0</v>
      </c>
      <c r="X4" s="5">
        <v>1</v>
      </c>
      <c r="Y4" s="5">
        <v>3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27">
        <v>0</v>
      </c>
      <c r="AF4" s="26">
        <v>0</v>
      </c>
      <c r="AG4" s="32">
        <v>0</v>
      </c>
      <c r="AH4" s="32">
        <v>0</v>
      </c>
      <c r="AI4" s="32">
        <v>1</v>
      </c>
      <c r="AJ4" s="32">
        <v>0</v>
      </c>
      <c r="AK4" s="32">
        <v>0</v>
      </c>
    </row>
    <row r="5" spans="1:37" ht="15.75" thickBot="1" x14ac:dyDescent="0.3">
      <c r="A5" s="18" t="s">
        <v>55</v>
      </c>
      <c r="B5" s="17">
        <v>24</v>
      </c>
      <c r="C5" s="17">
        <v>30</v>
      </c>
      <c r="D5" s="17">
        <v>0</v>
      </c>
      <c r="E5" s="17">
        <v>1</v>
      </c>
      <c r="F5" s="17">
        <v>1</v>
      </c>
      <c r="G5" s="17">
        <v>0</v>
      </c>
      <c r="H5" s="5">
        <v>4</v>
      </c>
      <c r="I5" s="5">
        <v>1</v>
      </c>
      <c r="J5" s="5">
        <v>1</v>
      </c>
      <c r="K5" s="5">
        <v>4</v>
      </c>
      <c r="L5" s="5">
        <v>1</v>
      </c>
      <c r="M5" s="29">
        <v>1</v>
      </c>
      <c r="N5" s="25">
        <v>1</v>
      </c>
      <c r="O5" s="32">
        <v>1</v>
      </c>
      <c r="P5" s="32">
        <v>2</v>
      </c>
      <c r="Q5" s="17">
        <v>0</v>
      </c>
      <c r="R5" s="17">
        <v>2</v>
      </c>
      <c r="S5" s="17">
        <v>1</v>
      </c>
      <c r="T5" s="5">
        <v>27</v>
      </c>
      <c r="U5" s="5">
        <v>30</v>
      </c>
      <c r="V5" s="5">
        <v>0</v>
      </c>
      <c r="W5" s="5">
        <v>1</v>
      </c>
      <c r="X5" s="5">
        <v>0</v>
      </c>
      <c r="Y5" s="5">
        <v>0</v>
      </c>
      <c r="Z5" s="5">
        <v>3</v>
      </c>
      <c r="AA5" s="5">
        <v>2</v>
      </c>
      <c r="AB5" s="5">
        <v>1</v>
      </c>
      <c r="AC5" s="5">
        <v>4</v>
      </c>
      <c r="AD5" s="5">
        <v>0</v>
      </c>
      <c r="AE5" s="29">
        <v>1</v>
      </c>
      <c r="AF5" s="25">
        <v>2</v>
      </c>
      <c r="AG5" s="32">
        <v>1</v>
      </c>
      <c r="AH5" s="32">
        <v>1</v>
      </c>
      <c r="AI5" s="32">
        <v>1</v>
      </c>
      <c r="AJ5" s="32">
        <v>0</v>
      </c>
      <c r="AK5" s="32">
        <v>3</v>
      </c>
    </row>
    <row r="6" spans="1:37" ht="15.75" thickBot="1" x14ac:dyDescent="0.3">
      <c r="A6" s="18" t="s">
        <v>56</v>
      </c>
      <c r="B6" s="17">
        <v>47</v>
      </c>
      <c r="C6" s="17">
        <v>59</v>
      </c>
      <c r="D6" s="17">
        <v>6</v>
      </c>
      <c r="E6" s="17">
        <v>2</v>
      </c>
      <c r="F6" s="17">
        <v>9</v>
      </c>
      <c r="G6" s="17">
        <v>4</v>
      </c>
      <c r="H6" s="5">
        <v>3</v>
      </c>
      <c r="I6" s="5">
        <v>1</v>
      </c>
      <c r="J6" s="5">
        <v>2</v>
      </c>
      <c r="K6" s="5">
        <v>3</v>
      </c>
      <c r="L6" s="5">
        <v>0</v>
      </c>
      <c r="M6" s="29">
        <v>3</v>
      </c>
      <c r="N6" s="25">
        <v>0</v>
      </c>
      <c r="O6" s="32">
        <v>2</v>
      </c>
      <c r="P6" s="32">
        <v>1</v>
      </c>
      <c r="Q6" s="17">
        <v>2</v>
      </c>
      <c r="R6" s="17">
        <v>0</v>
      </c>
      <c r="S6" s="17">
        <v>7</v>
      </c>
      <c r="T6" s="5">
        <v>59</v>
      </c>
      <c r="U6" s="5">
        <v>50</v>
      </c>
      <c r="V6" s="5">
        <v>7</v>
      </c>
      <c r="W6" s="5">
        <v>4</v>
      </c>
      <c r="X6" s="5">
        <v>5</v>
      </c>
      <c r="Y6" s="5">
        <v>7</v>
      </c>
      <c r="Z6" s="5">
        <v>4</v>
      </c>
      <c r="AA6" s="5">
        <v>3</v>
      </c>
      <c r="AB6" s="5">
        <v>0</v>
      </c>
      <c r="AC6" s="5">
        <v>5</v>
      </c>
      <c r="AD6" s="5">
        <v>1</v>
      </c>
      <c r="AE6" s="29">
        <v>2</v>
      </c>
      <c r="AF6" s="25">
        <v>1</v>
      </c>
      <c r="AG6" s="32">
        <v>0</v>
      </c>
      <c r="AH6" s="32">
        <v>3</v>
      </c>
      <c r="AI6" s="32">
        <v>0</v>
      </c>
      <c r="AJ6" s="32">
        <v>2</v>
      </c>
      <c r="AK6" s="32">
        <v>5</v>
      </c>
    </row>
    <row r="7" spans="1:37" ht="15.75" thickBot="1" x14ac:dyDescent="0.3">
      <c r="A7" s="18" t="s">
        <v>57</v>
      </c>
      <c r="B7" s="17">
        <v>5</v>
      </c>
      <c r="C7" s="17">
        <v>10</v>
      </c>
      <c r="D7" s="17">
        <v>1</v>
      </c>
      <c r="E7" s="17">
        <v>0</v>
      </c>
      <c r="F7" s="17">
        <v>0</v>
      </c>
      <c r="G7" s="17">
        <v>1</v>
      </c>
      <c r="H7" s="5">
        <v>0</v>
      </c>
      <c r="I7" s="5">
        <v>0</v>
      </c>
      <c r="J7" s="5">
        <v>1</v>
      </c>
      <c r="K7" s="5">
        <v>0</v>
      </c>
      <c r="L7" s="5">
        <v>2</v>
      </c>
      <c r="M7" s="29">
        <v>2</v>
      </c>
      <c r="N7" s="25">
        <v>0</v>
      </c>
      <c r="O7" s="32">
        <v>0</v>
      </c>
      <c r="P7" s="32">
        <v>0</v>
      </c>
      <c r="Q7" s="17">
        <v>0</v>
      </c>
      <c r="R7" s="17">
        <v>4</v>
      </c>
      <c r="S7" s="17">
        <v>2</v>
      </c>
      <c r="T7" s="5">
        <v>9</v>
      </c>
      <c r="U7" s="5">
        <v>9</v>
      </c>
      <c r="V7" s="5">
        <v>0</v>
      </c>
      <c r="W7" s="5">
        <v>1</v>
      </c>
      <c r="X7" s="5">
        <v>0</v>
      </c>
      <c r="Y7" s="5">
        <v>0</v>
      </c>
      <c r="Z7" s="5">
        <v>1</v>
      </c>
      <c r="AA7" s="5">
        <v>0</v>
      </c>
      <c r="AB7" s="5">
        <v>0</v>
      </c>
      <c r="AC7" s="5">
        <v>1</v>
      </c>
      <c r="AD7" s="5">
        <v>2</v>
      </c>
      <c r="AE7" s="29">
        <v>1</v>
      </c>
      <c r="AF7" s="25">
        <v>2</v>
      </c>
      <c r="AG7" s="32">
        <v>0</v>
      </c>
      <c r="AH7" s="32">
        <v>0</v>
      </c>
      <c r="AI7" s="32">
        <v>0</v>
      </c>
      <c r="AJ7" s="32">
        <v>0</v>
      </c>
      <c r="AK7" s="32">
        <v>1</v>
      </c>
    </row>
    <row r="8" spans="1:37" ht="15.75" thickBot="1" x14ac:dyDescent="0.3">
      <c r="A8" s="18" t="s">
        <v>58</v>
      </c>
      <c r="B8" s="17">
        <v>12</v>
      </c>
      <c r="C8" s="17">
        <v>11</v>
      </c>
      <c r="D8" s="17">
        <v>2</v>
      </c>
      <c r="E8" s="17">
        <v>3</v>
      </c>
      <c r="F8" s="17">
        <v>7</v>
      </c>
      <c r="G8" s="17">
        <v>1</v>
      </c>
      <c r="H8" s="5">
        <v>1</v>
      </c>
      <c r="I8" s="5">
        <v>0</v>
      </c>
      <c r="J8" s="5">
        <v>1</v>
      </c>
      <c r="K8" s="5">
        <v>3</v>
      </c>
      <c r="L8" s="5">
        <v>0</v>
      </c>
      <c r="M8" s="29">
        <v>0</v>
      </c>
      <c r="N8" s="25">
        <v>1</v>
      </c>
      <c r="O8" s="32">
        <v>2</v>
      </c>
      <c r="P8" s="32">
        <v>1</v>
      </c>
      <c r="Q8" s="17">
        <v>0</v>
      </c>
      <c r="R8" s="17">
        <v>1</v>
      </c>
      <c r="S8" s="17">
        <v>3</v>
      </c>
      <c r="T8" s="5">
        <v>12</v>
      </c>
      <c r="U8" s="5">
        <v>13</v>
      </c>
      <c r="V8" s="5">
        <v>0</v>
      </c>
      <c r="W8" s="5">
        <v>3</v>
      </c>
      <c r="X8" s="5">
        <v>6</v>
      </c>
      <c r="Y8" s="5">
        <v>2</v>
      </c>
      <c r="Z8" s="5">
        <v>1</v>
      </c>
      <c r="AA8" s="5">
        <v>0</v>
      </c>
      <c r="AB8" s="5">
        <v>1</v>
      </c>
      <c r="AC8" s="5">
        <v>2</v>
      </c>
      <c r="AD8" s="5">
        <v>1</v>
      </c>
      <c r="AE8" s="29">
        <v>0</v>
      </c>
      <c r="AF8" s="25">
        <v>1</v>
      </c>
      <c r="AG8" s="32">
        <v>2</v>
      </c>
      <c r="AH8" s="32">
        <v>1</v>
      </c>
      <c r="AI8" s="32">
        <v>0</v>
      </c>
      <c r="AJ8" s="32">
        <v>0</v>
      </c>
      <c r="AK8" s="32">
        <v>4</v>
      </c>
    </row>
    <row r="9" spans="1:37" ht="15.75" thickBot="1" x14ac:dyDescent="0.3">
      <c r="A9" s="18" t="s">
        <v>59</v>
      </c>
      <c r="B9" s="17">
        <v>19</v>
      </c>
      <c r="C9" s="17">
        <v>9</v>
      </c>
      <c r="D9" s="17">
        <v>2</v>
      </c>
      <c r="E9" s="17">
        <v>0</v>
      </c>
      <c r="F9" s="17">
        <v>3</v>
      </c>
      <c r="G9" s="17">
        <v>1</v>
      </c>
      <c r="H9" s="5">
        <v>2</v>
      </c>
      <c r="I9" s="5">
        <v>0</v>
      </c>
      <c r="J9" s="5">
        <v>2</v>
      </c>
      <c r="K9" s="5">
        <v>0</v>
      </c>
      <c r="L9" s="5">
        <v>2</v>
      </c>
      <c r="M9" s="29">
        <v>0</v>
      </c>
      <c r="N9" s="25">
        <v>1</v>
      </c>
      <c r="O9" s="32">
        <v>1</v>
      </c>
      <c r="P9" s="32">
        <v>1</v>
      </c>
      <c r="Q9" s="17">
        <v>3</v>
      </c>
      <c r="R9" s="17">
        <v>2</v>
      </c>
      <c r="S9" s="17">
        <v>0</v>
      </c>
      <c r="T9" s="5">
        <v>12</v>
      </c>
      <c r="U9" s="5">
        <v>14</v>
      </c>
      <c r="V9" s="5">
        <v>3</v>
      </c>
      <c r="W9" s="5">
        <v>0</v>
      </c>
      <c r="X9" s="5">
        <v>1</v>
      </c>
      <c r="Y9" s="5">
        <v>4</v>
      </c>
      <c r="Z9" s="5">
        <v>1</v>
      </c>
      <c r="AA9" s="5">
        <v>1</v>
      </c>
      <c r="AB9" s="5">
        <v>0</v>
      </c>
      <c r="AC9" s="5">
        <v>2</v>
      </c>
      <c r="AD9" s="5">
        <v>1</v>
      </c>
      <c r="AE9" s="29">
        <v>1</v>
      </c>
      <c r="AF9" s="25">
        <v>0</v>
      </c>
      <c r="AG9" s="32">
        <v>2</v>
      </c>
      <c r="AH9" s="32">
        <v>0</v>
      </c>
      <c r="AI9" s="32">
        <v>3</v>
      </c>
      <c r="AJ9" s="32">
        <v>1</v>
      </c>
      <c r="AK9" s="32">
        <v>2</v>
      </c>
    </row>
    <row r="10" spans="1:37" ht="15.75" thickBot="1" x14ac:dyDescent="0.3">
      <c r="A10" s="18" t="s">
        <v>60</v>
      </c>
      <c r="B10" s="17">
        <v>50</v>
      </c>
      <c r="C10" s="17">
        <v>43</v>
      </c>
      <c r="D10" s="17">
        <v>11</v>
      </c>
      <c r="E10" s="17">
        <v>9</v>
      </c>
      <c r="F10" s="17">
        <v>4</v>
      </c>
      <c r="G10" s="17">
        <v>3</v>
      </c>
      <c r="H10" s="5">
        <v>0</v>
      </c>
      <c r="I10" s="5">
        <v>1</v>
      </c>
      <c r="J10" s="5">
        <v>2</v>
      </c>
      <c r="K10" s="5">
        <v>5</v>
      </c>
      <c r="L10" s="5">
        <v>1</v>
      </c>
      <c r="M10" s="29">
        <v>3</v>
      </c>
      <c r="N10" s="25">
        <v>1</v>
      </c>
      <c r="O10" s="32">
        <v>0</v>
      </c>
      <c r="P10" s="32">
        <v>2</v>
      </c>
      <c r="Q10" s="17">
        <v>0</v>
      </c>
      <c r="R10" s="17">
        <v>0</v>
      </c>
      <c r="S10" s="17">
        <v>4</v>
      </c>
      <c r="T10" s="5">
        <v>35</v>
      </c>
      <c r="U10" s="5">
        <v>52</v>
      </c>
      <c r="V10" s="5">
        <v>9</v>
      </c>
      <c r="W10" s="5">
        <v>12</v>
      </c>
      <c r="X10" s="5">
        <v>4</v>
      </c>
      <c r="Y10" s="5">
        <v>1</v>
      </c>
      <c r="Z10" s="5">
        <v>3</v>
      </c>
      <c r="AA10" s="5">
        <v>1</v>
      </c>
      <c r="AB10" s="5">
        <v>0</v>
      </c>
      <c r="AC10" s="5">
        <v>6</v>
      </c>
      <c r="AD10" s="5">
        <v>2</v>
      </c>
      <c r="AE10" s="29">
        <v>1</v>
      </c>
      <c r="AF10" s="25">
        <v>3</v>
      </c>
      <c r="AG10" s="32">
        <v>1</v>
      </c>
      <c r="AH10" s="32">
        <v>1</v>
      </c>
      <c r="AI10" s="32">
        <v>1</v>
      </c>
      <c r="AJ10" s="32">
        <v>0</v>
      </c>
      <c r="AK10" s="32">
        <v>1</v>
      </c>
    </row>
    <row r="11" spans="1:37" ht="15.75" thickBot="1" x14ac:dyDescent="0.3">
      <c r="A11" s="18" t="s">
        <v>61</v>
      </c>
      <c r="B11" s="17">
        <v>28</v>
      </c>
      <c r="C11" s="17">
        <v>34</v>
      </c>
      <c r="D11" s="17">
        <v>5</v>
      </c>
      <c r="E11" s="17">
        <v>1</v>
      </c>
      <c r="F11" s="17">
        <v>5</v>
      </c>
      <c r="G11" s="17">
        <v>0</v>
      </c>
      <c r="H11" s="5">
        <v>4</v>
      </c>
      <c r="I11" s="5">
        <v>1</v>
      </c>
      <c r="J11" s="5">
        <v>2</v>
      </c>
      <c r="K11" s="5">
        <v>0</v>
      </c>
      <c r="L11" s="5">
        <v>3</v>
      </c>
      <c r="M11" s="29">
        <v>1</v>
      </c>
      <c r="N11" s="25">
        <v>0</v>
      </c>
      <c r="O11" s="32">
        <v>1</v>
      </c>
      <c r="P11" s="32">
        <v>2</v>
      </c>
      <c r="Q11" s="17">
        <v>2</v>
      </c>
      <c r="R11" s="17">
        <v>2</v>
      </c>
      <c r="S11" s="17">
        <v>2</v>
      </c>
      <c r="T11" s="5">
        <v>23</v>
      </c>
      <c r="U11" s="5">
        <v>42</v>
      </c>
      <c r="V11" s="5">
        <v>4</v>
      </c>
      <c r="W11" s="5">
        <v>3</v>
      </c>
      <c r="X11" s="5">
        <v>2</v>
      </c>
      <c r="Y11" s="5">
        <v>2</v>
      </c>
      <c r="Z11" s="5">
        <v>3</v>
      </c>
      <c r="AA11" s="5">
        <v>2</v>
      </c>
      <c r="AB11" s="5">
        <v>0</v>
      </c>
      <c r="AC11" s="5">
        <v>2</v>
      </c>
      <c r="AD11" s="5">
        <v>1</v>
      </c>
      <c r="AE11" s="29">
        <v>3</v>
      </c>
      <c r="AF11" s="25">
        <v>0</v>
      </c>
      <c r="AG11" s="32">
        <v>1</v>
      </c>
      <c r="AH11" s="32">
        <v>0</v>
      </c>
      <c r="AI11" s="32">
        <v>4</v>
      </c>
      <c r="AJ11" s="32">
        <v>1</v>
      </c>
      <c r="AK11" s="32">
        <v>1</v>
      </c>
    </row>
    <row r="12" spans="1:37" ht="15.75" thickBot="1" x14ac:dyDescent="0.3">
      <c r="A12" s="18" t="s">
        <v>62</v>
      </c>
      <c r="B12" s="17">
        <v>35</v>
      </c>
      <c r="C12" s="17">
        <v>46</v>
      </c>
      <c r="D12" s="17">
        <v>2</v>
      </c>
      <c r="E12" s="17">
        <v>3</v>
      </c>
      <c r="F12" s="17">
        <v>1</v>
      </c>
      <c r="G12" s="17">
        <v>3</v>
      </c>
      <c r="H12" s="5">
        <v>2</v>
      </c>
      <c r="I12" s="5">
        <v>2</v>
      </c>
      <c r="J12" s="5">
        <v>5</v>
      </c>
      <c r="K12" s="5">
        <v>2</v>
      </c>
      <c r="L12" s="5">
        <v>2</v>
      </c>
      <c r="M12" s="29">
        <v>1</v>
      </c>
      <c r="N12" s="25">
        <v>3</v>
      </c>
      <c r="O12" s="32">
        <v>1</v>
      </c>
      <c r="P12" s="32">
        <v>0</v>
      </c>
      <c r="Q12" s="17">
        <v>2</v>
      </c>
      <c r="R12" s="17">
        <v>0</v>
      </c>
      <c r="S12" s="17">
        <v>1</v>
      </c>
      <c r="T12" s="5">
        <v>13</v>
      </c>
      <c r="U12" s="5">
        <v>73</v>
      </c>
      <c r="V12" s="5">
        <v>5</v>
      </c>
      <c r="W12" s="5">
        <v>3</v>
      </c>
      <c r="X12" s="5">
        <v>2</v>
      </c>
      <c r="Y12" s="5">
        <v>3</v>
      </c>
      <c r="Z12" s="5">
        <v>0</v>
      </c>
      <c r="AA12" s="5">
        <v>2</v>
      </c>
      <c r="AB12" s="5">
        <v>3</v>
      </c>
      <c r="AC12" s="5">
        <v>4</v>
      </c>
      <c r="AD12" s="5">
        <v>2</v>
      </c>
      <c r="AE12" s="29">
        <v>1</v>
      </c>
      <c r="AF12" s="25">
        <v>2</v>
      </c>
      <c r="AG12" s="32">
        <v>2</v>
      </c>
      <c r="AH12" s="32">
        <v>1</v>
      </c>
      <c r="AI12" s="32">
        <v>1</v>
      </c>
      <c r="AJ12" s="32">
        <v>0</v>
      </c>
      <c r="AK12" s="32">
        <v>2</v>
      </c>
    </row>
    <row r="13" spans="1:37" ht="15.75" thickBot="1" x14ac:dyDescent="0.3">
      <c r="A13" s="18" t="s">
        <v>63</v>
      </c>
      <c r="B13" s="17">
        <v>24</v>
      </c>
      <c r="C13" s="17">
        <v>40</v>
      </c>
      <c r="D13" s="17">
        <v>6</v>
      </c>
      <c r="E13" s="17">
        <v>0</v>
      </c>
      <c r="F13" s="17">
        <v>2</v>
      </c>
      <c r="G13" s="17">
        <v>1</v>
      </c>
      <c r="H13" s="5">
        <v>3</v>
      </c>
      <c r="I13" s="5">
        <v>2</v>
      </c>
      <c r="J13" s="5">
        <v>2</v>
      </c>
      <c r="K13" s="5">
        <v>1</v>
      </c>
      <c r="L13" s="5">
        <v>1</v>
      </c>
      <c r="M13" s="29">
        <v>2</v>
      </c>
      <c r="N13" s="25">
        <v>1</v>
      </c>
      <c r="O13" s="32">
        <v>3</v>
      </c>
      <c r="P13" s="32">
        <v>2</v>
      </c>
      <c r="Q13" s="17">
        <v>4</v>
      </c>
      <c r="R13" s="17">
        <v>1</v>
      </c>
      <c r="S13" s="17">
        <v>1</v>
      </c>
      <c r="T13" s="5">
        <v>19</v>
      </c>
      <c r="U13" s="5">
        <v>47</v>
      </c>
      <c r="V13" s="5">
        <v>6</v>
      </c>
      <c r="W13" s="5">
        <v>3</v>
      </c>
      <c r="X13" s="5">
        <v>2</v>
      </c>
      <c r="Y13" s="5">
        <v>3</v>
      </c>
      <c r="Z13" s="5">
        <v>2</v>
      </c>
      <c r="AA13" s="5">
        <v>1</v>
      </c>
      <c r="AB13" s="5">
        <v>4</v>
      </c>
      <c r="AC13" s="5">
        <v>0</v>
      </c>
      <c r="AD13" s="5">
        <v>1</v>
      </c>
      <c r="AE13" s="29">
        <v>2</v>
      </c>
      <c r="AF13" s="25">
        <v>1</v>
      </c>
      <c r="AG13" s="32">
        <v>4</v>
      </c>
      <c r="AH13" s="32">
        <v>2</v>
      </c>
      <c r="AI13" s="32">
        <v>1</v>
      </c>
      <c r="AJ13" s="32">
        <v>4</v>
      </c>
      <c r="AK13" s="32">
        <v>1</v>
      </c>
    </row>
    <row r="14" spans="1:37" ht="15.75" thickBot="1" x14ac:dyDescent="0.3">
      <c r="A14" s="18" t="s">
        <v>64</v>
      </c>
      <c r="B14" s="17">
        <v>45</v>
      </c>
      <c r="C14" s="17">
        <v>86</v>
      </c>
      <c r="D14" s="17">
        <v>12</v>
      </c>
      <c r="E14" s="17">
        <v>4</v>
      </c>
      <c r="F14" s="17">
        <v>4</v>
      </c>
      <c r="G14" s="17">
        <v>6</v>
      </c>
      <c r="H14" s="5">
        <v>4</v>
      </c>
      <c r="I14" s="5">
        <v>3</v>
      </c>
      <c r="J14" s="5">
        <v>3</v>
      </c>
      <c r="K14" s="5">
        <v>4</v>
      </c>
      <c r="L14" s="5">
        <v>4</v>
      </c>
      <c r="M14" s="29">
        <v>3</v>
      </c>
      <c r="N14" s="25">
        <v>4</v>
      </c>
      <c r="O14" s="32">
        <v>4</v>
      </c>
      <c r="P14" s="32">
        <v>2</v>
      </c>
      <c r="Q14" s="17">
        <v>3</v>
      </c>
      <c r="R14" s="17">
        <v>1</v>
      </c>
      <c r="S14" s="17">
        <v>1</v>
      </c>
      <c r="T14" s="5">
        <v>54</v>
      </c>
      <c r="U14" s="5">
        <v>80</v>
      </c>
      <c r="V14" s="5">
        <v>13</v>
      </c>
      <c r="W14" s="5">
        <v>7</v>
      </c>
      <c r="X14" s="5">
        <v>4</v>
      </c>
      <c r="Y14" s="5">
        <v>5</v>
      </c>
      <c r="Z14" s="5">
        <v>6</v>
      </c>
      <c r="AA14" s="5">
        <v>2</v>
      </c>
      <c r="AB14" s="5">
        <v>2</v>
      </c>
      <c r="AC14" s="5">
        <v>4</v>
      </c>
      <c r="AD14" s="5">
        <v>3</v>
      </c>
      <c r="AE14" s="29">
        <v>6</v>
      </c>
      <c r="AF14" s="25">
        <v>6</v>
      </c>
      <c r="AG14" s="32">
        <v>0</v>
      </c>
      <c r="AH14" s="32">
        <v>5</v>
      </c>
      <c r="AI14" s="32">
        <v>2</v>
      </c>
      <c r="AJ14" s="32">
        <v>3</v>
      </c>
      <c r="AK14" s="32">
        <v>1</v>
      </c>
    </row>
    <row r="15" spans="1:37" ht="15.75" thickBot="1" x14ac:dyDescent="0.3">
      <c r="A15" s="18" t="s">
        <v>65</v>
      </c>
      <c r="B15" s="17">
        <v>51</v>
      </c>
      <c r="C15" s="17">
        <v>62</v>
      </c>
      <c r="D15" s="17">
        <v>14</v>
      </c>
      <c r="E15" s="17">
        <v>1</v>
      </c>
      <c r="F15" s="17">
        <v>1</v>
      </c>
      <c r="G15" s="17">
        <v>5</v>
      </c>
      <c r="H15" s="5">
        <v>3</v>
      </c>
      <c r="I15" s="5">
        <v>3</v>
      </c>
      <c r="J15" s="5">
        <v>2</v>
      </c>
      <c r="K15" s="5">
        <v>6</v>
      </c>
      <c r="L15" s="5">
        <v>0</v>
      </c>
      <c r="M15" s="29">
        <v>3</v>
      </c>
      <c r="N15" s="25">
        <v>3</v>
      </c>
      <c r="O15" s="32">
        <v>1</v>
      </c>
      <c r="P15" s="32">
        <v>0</v>
      </c>
      <c r="Q15" s="17">
        <v>1</v>
      </c>
      <c r="R15" s="17">
        <v>2</v>
      </c>
      <c r="S15" s="17">
        <v>2</v>
      </c>
      <c r="T15" s="5">
        <v>39</v>
      </c>
      <c r="U15" s="5">
        <v>83</v>
      </c>
      <c r="V15" s="5">
        <v>22</v>
      </c>
      <c r="W15" s="5">
        <v>9</v>
      </c>
      <c r="X15" s="5">
        <v>2</v>
      </c>
      <c r="Y15" s="5">
        <v>4</v>
      </c>
      <c r="Z15" s="5">
        <v>5</v>
      </c>
      <c r="AA15" s="5">
        <v>2</v>
      </c>
      <c r="AB15" s="5">
        <v>2</v>
      </c>
      <c r="AC15" s="5">
        <v>6</v>
      </c>
      <c r="AD15" s="5">
        <v>1</v>
      </c>
      <c r="AE15" s="29">
        <v>1</v>
      </c>
      <c r="AF15" s="25">
        <v>4</v>
      </c>
      <c r="AG15" s="32">
        <v>2</v>
      </c>
      <c r="AH15" s="32">
        <v>0</v>
      </c>
      <c r="AI15" s="32">
        <v>1</v>
      </c>
      <c r="AJ15" s="32">
        <v>2</v>
      </c>
      <c r="AK15" s="32">
        <v>2</v>
      </c>
    </row>
    <row r="16" spans="1:37" ht="15.75" thickBot="1" x14ac:dyDescent="0.3">
      <c r="A16" s="18" t="s">
        <v>66</v>
      </c>
      <c r="B16" s="17">
        <v>20</v>
      </c>
      <c r="C16" s="17">
        <v>19</v>
      </c>
      <c r="D16" s="17">
        <v>6</v>
      </c>
      <c r="E16" s="17">
        <v>0</v>
      </c>
      <c r="F16" s="17">
        <v>1</v>
      </c>
      <c r="G16" s="17">
        <v>0</v>
      </c>
      <c r="H16" s="5">
        <v>1</v>
      </c>
      <c r="I16" s="5">
        <v>0</v>
      </c>
      <c r="J16" s="5">
        <v>1</v>
      </c>
      <c r="K16" s="5">
        <v>2</v>
      </c>
      <c r="L16" s="5">
        <v>1</v>
      </c>
      <c r="M16" s="29">
        <v>2</v>
      </c>
      <c r="N16" s="25">
        <v>1</v>
      </c>
      <c r="O16" s="32">
        <v>1</v>
      </c>
      <c r="P16" s="32">
        <v>1</v>
      </c>
      <c r="Q16" s="17">
        <v>3</v>
      </c>
      <c r="R16" s="17">
        <v>3</v>
      </c>
      <c r="S16" s="17">
        <v>0</v>
      </c>
      <c r="T16" s="5">
        <v>24</v>
      </c>
      <c r="U16" s="5">
        <v>20</v>
      </c>
      <c r="V16" s="5">
        <v>4</v>
      </c>
      <c r="W16" s="5">
        <v>1</v>
      </c>
      <c r="X16" s="5">
        <v>0</v>
      </c>
      <c r="Y16" s="5">
        <v>0</v>
      </c>
      <c r="Z16" s="5">
        <v>2</v>
      </c>
      <c r="AA16" s="5">
        <v>0</v>
      </c>
      <c r="AB16" s="5">
        <v>0</v>
      </c>
      <c r="AC16" s="5">
        <v>2</v>
      </c>
      <c r="AD16" s="5">
        <v>1</v>
      </c>
      <c r="AE16" s="29">
        <v>3</v>
      </c>
      <c r="AF16" s="25">
        <v>0</v>
      </c>
      <c r="AG16" s="32">
        <v>2</v>
      </c>
      <c r="AH16" s="32">
        <v>1</v>
      </c>
      <c r="AI16" s="32">
        <v>1</v>
      </c>
      <c r="AJ16" s="32">
        <v>2</v>
      </c>
      <c r="AK16" s="32">
        <v>3</v>
      </c>
    </row>
    <row r="17" spans="1:37" ht="15.75" thickBot="1" x14ac:dyDescent="0.3">
      <c r="A17" s="18" t="s">
        <v>67</v>
      </c>
      <c r="B17" s="17">
        <v>14</v>
      </c>
      <c r="C17" s="17">
        <v>28</v>
      </c>
      <c r="D17" s="17">
        <v>3</v>
      </c>
      <c r="E17" s="17">
        <v>1</v>
      </c>
      <c r="F17" s="17">
        <v>1</v>
      </c>
      <c r="G17" s="17">
        <v>2</v>
      </c>
      <c r="H17" s="5">
        <v>8</v>
      </c>
      <c r="I17" s="5">
        <v>3</v>
      </c>
      <c r="J17" s="5">
        <v>1</v>
      </c>
      <c r="K17" s="5">
        <v>5</v>
      </c>
      <c r="L17" s="5">
        <v>1</v>
      </c>
      <c r="M17" s="29">
        <v>2</v>
      </c>
      <c r="N17" s="25">
        <v>3</v>
      </c>
      <c r="O17" s="32">
        <v>1</v>
      </c>
      <c r="P17" s="32">
        <v>0</v>
      </c>
      <c r="Q17" s="17">
        <v>1</v>
      </c>
      <c r="R17" s="17">
        <v>1</v>
      </c>
      <c r="S17" s="17">
        <v>2</v>
      </c>
      <c r="T17" s="5">
        <v>15</v>
      </c>
      <c r="U17" s="5">
        <v>25</v>
      </c>
      <c r="V17" s="5">
        <v>5</v>
      </c>
      <c r="W17" s="5">
        <v>1</v>
      </c>
      <c r="X17" s="5">
        <v>1</v>
      </c>
      <c r="Y17" s="5">
        <v>0</v>
      </c>
      <c r="Z17" s="5">
        <v>5</v>
      </c>
      <c r="AA17" s="5">
        <v>1</v>
      </c>
      <c r="AB17" s="5">
        <v>2</v>
      </c>
      <c r="AC17" s="5">
        <v>2</v>
      </c>
      <c r="AD17" s="5">
        <v>3</v>
      </c>
      <c r="AE17" s="29">
        <v>0</v>
      </c>
      <c r="AF17" s="25">
        <v>3</v>
      </c>
      <c r="AG17" s="32">
        <v>3</v>
      </c>
      <c r="AH17" s="32">
        <v>0</v>
      </c>
      <c r="AI17" s="32">
        <v>1</v>
      </c>
      <c r="AJ17" s="32">
        <v>0</v>
      </c>
      <c r="AK17" s="32">
        <v>1</v>
      </c>
    </row>
    <row r="18" spans="1:37" ht="15.75" thickBot="1" x14ac:dyDescent="0.3">
      <c r="A18" s="18" t="s">
        <v>19</v>
      </c>
      <c r="B18" s="17">
        <v>386</v>
      </c>
      <c r="C18" s="17">
        <v>490</v>
      </c>
      <c r="D18" s="17">
        <v>72</v>
      </c>
      <c r="E18" s="17">
        <v>25</v>
      </c>
      <c r="F18" s="17">
        <v>40</v>
      </c>
      <c r="G18" s="17">
        <v>30</v>
      </c>
      <c r="H18" s="5">
        <v>35</v>
      </c>
      <c r="I18" s="5">
        <v>17</v>
      </c>
      <c r="J18" s="5">
        <v>25</v>
      </c>
      <c r="K18" s="5">
        <v>35</v>
      </c>
      <c r="L18" s="5">
        <v>18</v>
      </c>
      <c r="M18" s="29">
        <v>23</v>
      </c>
      <c r="N18" s="25">
        <v>19</v>
      </c>
      <c r="O18" s="32">
        <v>18</v>
      </c>
      <c r="P18" s="32">
        <v>15</v>
      </c>
      <c r="Q18" s="17">
        <f>SUM(Q4:Q17)</f>
        <v>21</v>
      </c>
      <c r="R18" s="17">
        <f>SUM(R4:R17)</f>
        <v>19</v>
      </c>
      <c r="S18" s="17">
        <v>26</v>
      </c>
      <c r="T18" s="5">
        <v>352</v>
      </c>
      <c r="U18" s="5">
        <v>553</v>
      </c>
      <c r="V18" s="5">
        <v>80</v>
      </c>
      <c r="W18" s="5">
        <v>48</v>
      </c>
      <c r="X18" s="5">
        <v>30</v>
      </c>
      <c r="Y18" s="5">
        <v>34</v>
      </c>
      <c r="Z18" s="5">
        <v>36</v>
      </c>
      <c r="AA18" s="5">
        <v>17</v>
      </c>
      <c r="AB18" s="5">
        <v>15</v>
      </c>
      <c r="AC18" s="5">
        <v>40</v>
      </c>
      <c r="AD18" s="5">
        <v>19</v>
      </c>
      <c r="AE18" s="29">
        <v>22</v>
      </c>
      <c r="AF18" s="25">
        <v>25</v>
      </c>
      <c r="AG18" s="32">
        <v>20</v>
      </c>
      <c r="AH18" s="32">
        <v>15</v>
      </c>
      <c r="AI18" s="32">
        <f>SUM(AI4:AI17)</f>
        <v>17</v>
      </c>
      <c r="AJ18" s="32">
        <f>SUM(AJ4:AJ17)</f>
        <v>15</v>
      </c>
      <c r="AK18" s="32">
        <v>27</v>
      </c>
    </row>
    <row r="19" spans="1:37" x14ac:dyDescent="0.25">
      <c r="A19" s="12" t="s">
        <v>68</v>
      </c>
    </row>
  </sheetData>
  <mergeCells count="4">
    <mergeCell ref="A2:A3"/>
    <mergeCell ref="A1:AA1"/>
    <mergeCell ref="B2:S2"/>
    <mergeCell ref="T2:AK2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5"/>
  <sheetViews>
    <sheetView zoomScaleNormal="100" workbookViewId="0">
      <selection sqref="A1:I1"/>
    </sheetView>
  </sheetViews>
  <sheetFormatPr defaultRowHeight="15" x14ac:dyDescent="0.25"/>
  <cols>
    <col min="1" max="1" width="14.7109375" style="13" customWidth="1"/>
  </cols>
  <sheetData>
    <row r="1" spans="1:9" ht="34.5" customHeight="1" thickBot="1" x14ac:dyDescent="0.3">
      <c r="A1" s="61" t="s">
        <v>122</v>
      </c>
      <c r="B1" s="62"/>
      <c r="C1" s="62"/>
      <c r="D1" s="62"/>
      <c r="E1" s="62"/>
      <c r="F1" s="62"/>
      <c r="G1" s="62"/>
      <c r="H1" s="62"/>
      <c r="I1" s="62"/>
    </row>
    <row r="2" spans="1:9" ht="21.75" thickBot="1" x14ac:dyDescent="0.3">
      <c r="A2" s="65" t="s">
        <v>18</v>
      </c>
      <c r="B2" s="65" t="s">
        <v>0</v>
      </c>
      <c r="C2" s="1" t="s">
        <v>1</v>
      </c>
      <c r="D2" s="1" t="s">
        <v>2</v>
      </c>
      <c r="E2" s="2" t="s">
        <v>23</v>
      </c>
      <c r="F2" s="1" t="s">
        <v>3</v>
      </c>
      <c r="G2" s="1" t="s">
        <v>4</v>
      </c>
      <c r="H2" s="2" t="s">
        <v>85</v>
      </c>
      <c r="I2" s="1" t="s">
        <v>104</v>
      </c>
    </row>
    <row r="3" spans="1:9" ht="15.75" thickBot="1" x14ac:dyDescent="0.3">
      <c r="A3" s="66"/>
      <c r="B3" s="67"/>
      <c r="C3" s="68" t="s">
        <v>5</v>
      </c>
      <c r="D3" s="69"/>
      <c r="E3" s="69"/>
      <c r="F3" s="69"/>
      <c r="G3" s="69"/>
      <c r="H3" s="69"/>
      <c r="I3" s="70"/>
    </row>
    <row r="4" spans="1:9" ht="15.75" thickBot="1" x14ac:dyDescent="0.3">
      <c r="A4" s="58" t="s">
        <v>6</v>
      </c>
      <c r="B4" s="3">
        <v>2006</v>
      </c>
      <c r="C4" s="100">
        <v>2000</v>
      </c>
      <c r="D4" s="101">
        <v>4750</v>
      </c>
      <c r="E4" s="101">
        <v>2700</v>
      </c>
      <c r="F4" s="101">
        <v>350</v>
      </c>
      <c r="G4" s="101">
        <v>1000</v>
      </c>
      <c r="H4" s="101">
        <v>20</v>
      </c>
      <c r="I4" s="101">
        <v>0</v>
      </c>
    </row>
    <row r="5" spans="1:9" ht="15.75" thickBot="1" x14ac:dyDescent="0.3">
      <c r="A5" s="59"/>
      <c r="B5" s="3">
        <v>2007</v>
      </c>
      <c r="C5" s="102">
        <v>400</v>
      </c>
      <c r="D5" s="103">
        <v>2000</v>
      </c>
      <c r="E5" s="103">
        <v>6700</v>
      </c>
      <c r="F5" s="103">
        <v>350</v>
      </c>
      <c r="G5" s="103">
        <v>100</v>
      </c>
      <c r="H5" s="103">
        <v>80</v>
      </c>
      <c r="I5" s="103">
        <v>0</v>
      </c>
    </row>
    <row r="6" spans="1:9" ht="15.75" thickBot="1" x14ac:dyDescent="0.3">
      <c r="A6" s="59"/>
      <c r="B6" s="3">
        <v>2008</v>
      </c>
      <c r="C6" s="102">
        <v>2000</v>
      </c>
      <c r="D6" s="103">
        <v>290</v>
      </c>
      <c r="E6" s="103">
        <v>5500</v>
      </c>
      <c r="F6" s="103">
        <v>1000</v>
      </c>
      <c r="G6" s="103">
        <v>100</v>
      </c>
      <c r="H6" s="103">
        <v>60</v>
      </c>
      <c r="I6" s="103">
        <v>20</v>
      </c>
    </row>
    <row r="7" spans="1:9" ht="15.75" thickBot="1" x14ac:dyDescent="0.3">
      <c r="A7" s="59"/>
      <c r="B7" s="3">
        <v>2009</v>
      </c>
      <c r="C7" s="102">
        <v>500</v>
      </c>
      <c r="D7" s="103">
        <v>8000</v>
      </c>
      <c r="E7" s="103">
        <v>1260</v>
      </c>
      <c r="F7" s="103">
        <v>250</v>
      </c>
      <c r="G7" s="103">
        <v>50</v>
      </c>
      <c r="H7" s="103">
        <v>70</v>
      </c>
      <c r="I7" s="103">
        <v>10</v>
      </c>
    </row>
    <row r="8" spans="1:9" ht="15.75" thickBot="1" x14ac:dyDescent="0.3">
      <c r="A8" s="59"/>
      <c r="B8" s="3">
        <v>2010</v>
      </c>
      <c r="C8" s="102">
        <v>500</v>
      </c>
      <c r="D8" s="103">
        <v>680</v>
      </c>
      <c r="E8" s="103">
        <v>480</v>
      </c>
      <c r="F8" s="103">
        <v>90</v>
      </c>
      <c r="G8" s="103">
        <v>160</v>
      </c>
      <c r="H8" s="103">
        <v>86</v>
      </c>
      <c r="I8" s="103">
        <v>0</v>
      </c>
    </row>
    <row r="9" spans="1:9" ht="15.75" thickBot="1" x14ac:dyDescent="0.3">
      <c r="A9" s="59"/>
      <c r="B9" s="3">
        <v>2011</v>
      </c>
      <c r="C9" s="102">
        <v>500</v>
      </c>
      <c r="D9" s="103">
        <v>1259</v>
      </c>
      <c r="E9" s="103">
        <v>1500</v>
      </c>
      <c r="F9" s="103">
        <v>80</v>
      </c>
      <c r="G9" s="103">
        <v>450</v>
      </c>
      <c r="H9" s="103">
        <v>70</v>
      </c>
      <c r="I9" s="103">
        <v>5</v>
      </c>
    </row>
    <row r="10" spans="1:9" ht="15.75" thickBot="1" x14ac:dyDescent="0.3">
      <c r="A10" s="59"/>
      <c r="B10" s="3">
        <v>2012</v>
      </c>
      <c r="C10" s="102">
        <v>300</v>
      </c>
      <c r="D10" s="103">
        <v>757</v>
      </c>
      <c r="E10" s="103">
        <v>1600</v>
      </c>
      <c r="F10" s="103">
        <v>60</v>
      </c>
      <c r="G10" s="103">
        <v>2700</v>
      </c>
      <c r="H10" s="103">
        <v>25</v>
      </c>
      <c r="I10" s="103">
        <v>100</v>
      </c>
    </row>
    <row r="11" spans="1:9" ht="15.75" thickBot="1" x14ac:dyDescent="0.3">
      <c r="A11" s="59"/>
      <c r="B11" s="3">
        <v>2013</v>
      </c>
      <c r="C11" s="102">
        <v>250</v>
      </c>
      <c r="D11" s="103">
        <v>1500</v>
      </c>
      <c r="E11" s="103">
        <v>5000</v>
      </c>
      <c r="F11" s="103">
        <v>200</v>
      </c>
      <c r="G11" s="103">
        <v>2445</v>
      </c>
      <c r="H11" s="103">
        <v>100</v>
      </c>
      <c r="I11" s="103">
        <v>50</v>
      </c>
    </row>
    <row r="12" spans="1:9" ht="15.75" thickBot="1" x14ac:dyDescent="0.3">
      <c r="A12" s="59"/>
      <c r="B12" s="3">
        <v>2014</v>
      </c>
      <c r="C12" s="102">
        <v>80</v>
      </c>
      <c r="D12" s="103">
        <v>4000</v>
      </c>
      <c r="E12" s="103">
        <v>3000</v>
      </c>
      <c r="F12" s="103">
        <v>1000</v>
      </c>
      <c r="G12" s="103">
        <v>290</v>
      </c>
      <c r="H12" s="103">
        <v>700</v>
      </c>
      <c r="I12" s="103">
        <v>0</v>
      </c>
    </row>
    <row r="13" spans="1:9" ht="15.75" thickBot="1" x14ac:dyDescent="0.3">
      <c r="A13" s="60"/>
      <c r="B13" s="3">
        <v>2015</v>
      </c>
      <c r="C13" s="102">
        <v>50</v>
      </c>
      <c r="D13" s="103">
        <v>385</v>
      </c>
      <c r="E13" s="103">
        <v>2000</v>
      </c>
      <c r="F13" s="103">
        <v>200</v>
      </c>
      <c r="G13" s="103">
        <v>1500</v>
      </c>
      <c r="H13" s="103">
        <v>50</v>
      </c>
      <c r="I13" s="103">
        <v>0</v>
      </c>
    </row>
    <row r="14" spans="1:9" ht="15.75" thickBot="1" x14ac:dyDescent="0.3">
      <c r="A14" s="60"/>
      <c r="B14" s="3">
        <v>2016</v>
      </c>
      <c r="C14" s="102">
        <v>260</v>
      </c>
      <c r="D14" s="103">
        <v>250</v>
      </c>
      <c r="E14" s="103">
        <v>3000</v>
      </c>
      <c r="F14" s="103">
        <v>150</v>
      </c>
      <c r="G14" s="103">
        <v>200</v>
      </c>
      <c r="H14" s="103">
        <v>60</v>
      </c>
      <c r="I14" s="103">
        <v>0</v>
      </c>
    </row>
    <row r="15" spans="1:9" ht="15.75" thickBot="1" x14ac:dyDescent="0.3">
      <c r="A15" s="60"/>
      <c r="B15" s="3">
        <v>2017</v>
      </c>
      <c r="C15" s="102">
        <v>150</v>
      </c>
      <c r="D15" s="103">
        <v>2000</v>
      </c>
      <c r="E15" s="103">
        <v>1000</v>
      </c>
      <c r="F15" s="103">
        <v>120</v>
      </c>
      <c r="G15" s="103">
        <v>72</v>
      </c>
      <c r="H15" s="103">
        <v>25</v>
      </c>
      <c r="I15" s="103">
        <v>0</v>
      </c>
    </row>
    <row r="16" spans="1:9" ht="15.75" thickBot="1" x14ac:dyDescent="0.3">
      <c r="A16" s="60"/>
      <c r="B16" s="3">
        <v>2018</v>
      </c>
      <c r="C16" s="104">
        <v>400</v>
      </c>
      <c r="D16" s="35">
        <v>350</v>
      </c>
      <c r="E16" s="35">
        <v>5000</v>
      </c>
      <c r="F16" s="35">
        <v>100</v>
      </c>
      <c r="G16" s="35">
        <v>15</v>
      </c>
      <c r="H16" s="35">
        <v>15</v>
      </c>
      <c r="I16" s="35">
        <v>0</v>
      </c>
    </row>
    <row r="17" spans="1:9" ht="15.75" thickBot="1" x14ac:dyDescent="0.3">
      <c r="A17" s="60"/>
      <c r="B17" s="22">
        <v>2019</v>
      </c>
      <c r="C17" s="35">
        <v>100</v>
      </c>
      <c r="D17" s="35">
        <v>300</v>
      </c>
      <c r="E17" s="35">
        <v>5000</v>
      </c>
      <c r="F17" s="35">
        <v>48</v>
      </c>
      <c r="G17" s="35">
        <v>2000</v>
      </c>
      <c r="H17" s="35">
        <v>200</v>
      </c>
      <c r="I17" s="35">
        <v>0</v>
      </c>
    </row>
    <row r="18" spans="1:9" ht="15.75" thickBot="1" x14ac:dyDescent="0.3">
      <c r="A18" s="60"/>
      <c r="B18" s="3">
        <v>2020</v>
      </c>
      <c r="C18" s="42">
        <v>100</v>
      </c>
      <c r="D18" s="42">
        <v>450</v>
      </c>
      <c r="E18" s="42">
        <v>4000</v>
      </c>
      <c r="F18" s="42">
        <v>54</v>
      </c>
      <c r="G18" s="42">
        <v>380</v>
      </c>
      <c r="H18" s="42" t="s">
        <v>102</v>
      </c>
      <c r="I18" s="42">
        <v>10</v>
      </c>
    </row>
    <row r="19" spans="1:9" ht="15.75" thickBot="1" x14ac:dyDescent="0.3">
      <c r="A19" s="60"/>
      <c r="B19" s="3">
        <v>2021</v>
      </c>
      <c r="C19" s="42">
        <v>90</v>
      </c>
      <c r="D19" s="42">
        <v>1000</v>
      </c>
      <c r="E19" s="42">
        <v>490</v>
      </c>
      <c r="F19" s="42">
        <v>95</v>
      </c>
      <c r="G19" s="42">
        <v>960</v>
      </c>
      <c r="H19" s="42">
        <v>10</v>
      </c>
      <c r="I19" s="42">
        <v>0</v>
      </c>
    </row>
    <row r="20" spans="1:9" ht="15.75" thickBot="1" x14ac:dyDescent="0.3">
      <c r="A20" s="60"/>
      <c r="B20" s="3">
        <v>2022</v>
      </c>
      <c r="C20" s="42">
        <v>250</v>
      </c>
      <c r="D20" s="42" t="s">
        <v>116</v>
      </c>
      <c r="E20" s="42">
        <v>2000</v>
      </c>
      <c r="F20" s="42">
        <v>650</v>
      </c>
      <c r="G20" s="42">
        <v>2500</v>
      </c>
      <c r="H20" s="42" t="s">
        <v>117</v>
      </c>
      <c r="I20" s="42">
        <v>0</v>
      </c>
    </row>
    <row r="21" spans="1:9" ht="15.75" thickBot="1" x14ac:dyDescent="0.3">
      <c r="A21" s="66"/>
      <c r="B21" s="3">
        <v>2023</v>
      </c>
      <c r="C21" s="35">
        <v>270</v>
      </c>
      <c r="D21" s="35">
        <v>600</v>
      </c>
      <c r="E21" s="35" t="s">
        <v>123</v>
      </c>
      <c r="F21" s="35">
        <v>200</v>
      </c>
      <c r="G21" s="35">
        <v>3580</v>
      </c>
      <c r="H21" s="35" t="s">
        <v>124</v>
      </c>
      <c r="I21" s="35">
        <v>0</v>
      </c>
    </row>
    <row r="22" spans="1:9" ht="15.75" thickBot="1" x14ac:dyDescent="0.3">
      <c r="A22" s="58" t="s">
        <v>7</v>
      </c>
      <c r="B22" s="3">
        <v>2006</v>
      </c>
      <c r="C22" s="102">
        <v>100</v>
      </c>
      <c r="D22" s="103">
        <v>120</v>
      </c>
      <c r="E22" s="103">
        <v>2000</v>
      </c>
      <c r="F22" s="103">
        <v>50</v>
      </c>
      <c r="G22" s="103">
        <v>200</v>
      </c>
      <c r="H22" s="103">
        <v>250</v>
      </c>
      <c r="I22" s="103">
        <v>4</v>
      </c>
    </row>
    <row r="23" spans="1:9" ht="15.75" thickBot="1" x14ac:dyDescent="0.3">
      <c r="A23" s="59"/>
      <c r="B23" s="3">
        <v>2007</v>
      </c>
      <c r="C23" s="102">
        <v>650</v>
      </c>
      <c r="D23" s="103">
        <v>100</v>
      </c>
      <c r="E23" s="103">
        <v>5000</v>
      </c>
      <c r="F23" s="103">
        <v>100</v>
      </c>
      <c r="G23" s="103">
        <v>250</v>
      </c>
      <c r="H23" s="103">
        <v>25</v>
      </c>
      <c r="I23" s="103">
        <v>0</v>
      </c>
    </row>
    <row r="24" spans="1:9" ht="15.75" thickBot="1" x14ac:dyDescent="0.3">
      <c r="A24" s="59"/>
      <c r="B24" s="3">
        <v>2008</v>
      </c>
      <c r="C24" s="102">
        <v>200</v>
      </c>
      <c r="D24" s="103">
        <v>100</v>
      </c>
      <c r="E24" s="103">
        <v>650</v>
      </c>
      <c r="F24" s="103">
        <v>750</v>
      </c>
      <c r="G24" s="103">
        <v>150</v>
      </c>
      <c r="H24" s="103">
        <v>30</v>
      </c>
      <c r="I24" s="103">
        <v>0</v>
      </c>
    </row>
    <row r="25" spans="1:9" ht="15.75" thickBot="1" x14ac:dyDescent="0.3">
      <c r="A25" s="59"/>
      <c r="B25" s="3">
        <v>2009</v>
      </c>
      <c r="C25" s="102">
        <v>90</v>
      </c>
      <c r="D25" s="103">
        <v>140</v>
      </c>
      <c r="E25" s="103">
        <v>5150</v>
      </c>
      <c r="F25" s="103">
        <v>130</v>
      </c>
      <c r="G25" s="103">
        <v>240</v>
      </c>
      <c r="H25" s="103">
        <v>40</v>
      </c>
      <c r="I25" s="103">
        <v>0</v>
      </c>
    </row>
    <row r="26" spans="1:9" ht="15.75" thickBot="1" x14ac:dyDescent="0.3">
      <c r="A26" s="59"/>
      <c r="B26" s="3">
        <v>2010</v>
      </c>
      <c r="C26" s="102">
        <v>120</v>
      </c>
      <c r="D26" s="103">
        <v>576</v>
      </c>
      <c r="E26" s="103">
        <v>450</v>
      </c>
      <c r="F26" s="103">
        <v>200</v>
      </c>
      <c r="G26" s="103">
        <v>700</v>
      </c>
      <c r="H26" s="103">
        <v>52</v>
      </c>
      <c r="I26" s="103">
        <v>0</v>
      </c>
    </row>
    <row r="27" spans="1:9" ht="15.75" thickBot="1" x14ac:dyDescent="0.3">
      <c r="A27" s="59"/>
      <c r="B27" s="3">
        <v>2011</v>
      </c>
      <c r="C27" s="102">
        <v>100</v>
      </c>
      <c r="D27" s="103">
        <v>128</v>
      </c>
      <c r="E27" s="103">
        <v>270</v>
      </c>
      <c r="F27" s="103">
        <v>50</v>
      </c>
      <c r="G27" s="103">
        <v>280</v>
      </c>
      <c r="H27" s="103">
        <v>80</v>
      </c>
      <c r="I27" s="103">
        <v>5</v>
      </c>
    </row>
    <row r="28" spans="1:9" ht="15.75" thickBot="1" x14ac:dyDescent="0.3">
      <c r="A28" s="59"/>
      <c r="B28" s="3">
        <v>2012</v>
      </c>
      <c r="C28" s="102">
        <v>270</v>
      </c>
      <c r="D28" s="103">
        <v>272</v>
      </c>
      <c r="E28" s="103">
        <v>130</v>
      </c>
      <c r="F28" s="103">
        <v>50</v>
      </c>
      <c r="G28" s="103">
        <v>400</v>
      </c>
      <c r="H28" s="103">
        <v>130</v>
      </c>
      <c r="I28" s="103">
        <v>0</v>
      </c>
    </row>
    <row r="29" spans="1:9" ht="15.75" thickBot="1" x14ac:dyDescent="0.3">
      <c r="A29" s="59"/>
      <c r="B29" s="3">
        <v>2013</v>
      </c>
      <c r="C29" s="102">
        <v>220</v>
      </c>
      <c r="D29" s="103">
        <v>213</v>
      </c>
      <c r="E29" s="103">
        <v>1000</v>
      </c>
      <c r="F29" s="103">
        <v>250</v>
      </c>
      <c r="G29" s="103">
        <v>1500</v>
      </c>
      <c r="H29" s="103">
        <v>80</v>
      </c>
      <c r="I29" s="103">
        <v>0</v>
      </c>
    </row>
    <row r="30" spans="1:9" ht="15.75" thickBot="1" x14ac:dyDescent="0.3">
      <c r="A30" s="59"/>
      <c r="B30" s="3">
        <v>2014</v>
      </c>
      <c r="C30" s="102">
        <v>610</v>
      </c>
      <c r="D30" s="103">
        <v>150</v>
      </c>
      <c r="E30" s="103">
        <v>600</v>
      </c>
      <c r="F30" s="103">
        <v>350</v>
      </c>
      <c r="G30" s="103">
        <v>800</v>
      </c>
      <c r="H30" s="103">
        <v>35</v>
      </c>
      <c r="I30" s="103">
        <v>0</v>
      </c>
    </row>
    <row r="31" spans="1:9" ht="15.75" thickBot="1" x14ac:dyDescent="0.3">
      <c r="A31" s="60"/>
      <c r="B31" s="3">
        <v>2015</v>
      </c>
      <c r="C31" s="102">
        <v>250</v>
      </c>
      <c r="D31" s="103">
        <v>150</v>
      </c>
      <c r="E31" s="103">
        <v>300</v>
      </c>
      <c r="F31" s="103">
        <v>450</v>
      </c>
      <c r="G31" s="103">
        <v>450</v>
      </c>
      <c r="H31" s="103">
        <v>30</v>
      </c>
      <c r="I31" s="103">
        <v>0</v>
      </c>
    </row>
    <row r="32" spans="1:9" ht="15.75" thickBot="1" x14ac:dyDescent="0.3">
      <c r="A32" s="60"/>
      <c r="B32" s="3">
        <v>2016</v>
      </c>
      <c r="C32" s="102">
        <v>250</v>
      </c>
      <c r="D32" s="103">
        <v>200</v>
      </c>
      <c r="E32" s="103">
        <v>253</v>
      </c>
      <c r="F32" s="103">
        <v>200</v>
      </c>
      <c r="G32" s="103">
        <v>300</v>
      </c>
      <c r="H32" s="103">
        <v>30</v>
      </c>
      <c r="I32" s="103">
        <v>0</v>
      </c>
    </row>
    <row r="33" spans="1:9" ht="15.75" thickBot="1" x14ac:dyDescent="0.3">
      <c r="A33" s="60"/>
      <c r="B33" s="3">
        <v>2017</v>
      </c>
      <c r="C33" s="102">
        <v>120</v>
      </c>
      <c r="D33" s="103">
        <v>200</v>
      </c>
      <c r="E33" s="103">
        <v>200</v>
      </c>
      <c r="F33" s="103">
        <v>200</v>
      </c>
      <c r="G33" s="103">
        <v>1200</v>
      </c>
      <c r="H33" s="103">
        <v>30</v>
      </c>
      <c r="I33" s="103">
        <v>0</v>
      </c>
    </row>
    <row r="34" spans="1:9" ht="15.75" thickBot="1" x14ac:dyDescent="0.3">
      <c r="A34" s="60"/>
      <c r="B34" s="3">
        <v>2018</v>
      </c>
      <c r="C34" s="104">
        <v>290</v>
      </c>
      <c r="D34" s="35">
        <v>265</v>
      </c>
      <c r="E34" s="35">
        <v>350</v>
      </c>
      <c r="F34" s="35">
        <v>100</v>
      </c>
      <c r="G34" s="35">
        <v>250</v>
      </c>
      <c r="H34" s="35">
        <v>30</v>
      </c>
      <c r="I34" s="35">
        <v>0</v>
      </c>
    </row>
    <row r="35" spans="1:9" ht="15.75" thickBot="1" x14ac:dyDescent="0.3">
      <c r="A35" s="60"/>
      <c r="B35" s="22">
        <v>2019</v>
      </c>
      <c r="C35" s="35">
        <v>290</v>
      </c>
      <c r="D35" s="35">
        <v>286</v>
      </c>
      <c r="E35" s="35">
        <v>500</v>
      </c>
      <c r="F35" s="35">
        <v>200</v>
      </c>
      <c r="G35" s="35">
        <v>4000</v>
      </c>
      <c r="H35" s="35">
        <v>20</v>
      </c>
      <c r="I35" s="35">
        <v>0</v>
      </c>
    </row>
    <row r="36" spans="1:9" ht="15.75" thickBot="1" x14ac:dyDescent="0.3">
      <c r="A36" s="60"/>
      <c r="B36" s="3">
        <v>2020</v>
      </c>
      <c r="C36" s="42">
        <v>200</v>
      </c>
      <c r="D36" s="42">
        <v>380</v>
      </c>
      <c r="E36" s="42">
        <v>400</v>
      </c>
      <c r="F36" s="42">
        <v>150</v>
      </c>
      <c r="G36" s="42">
        <v>250</v>
      </c>
      <c r="H36" s="42">
        <v>15</v>
      </c>
      <c r="I36" s="42">
        <v>0</v>
      </c>
    </row>
    <row r="37" spans="1:9" ht="15.75" thickBot="1" x14ac:dyDescent="0.3">
      <c r="A37" s="60"/>
      <c r="B37" s="3">
        <v>2021</v>
      </c>
      <c r="C37" s="42">
        <v>150</v>
      </c>
      <c r="D37" s="42">
        <v>270</v>
      </c>
      <c r="E37" s="42">
        <v>200</v>
      </c>
      <c r="F37" s="42">
        <v>150</v>
      </c>
      <c r="G37" s="42">
        <v>400</v>
      </c>
      <c r="H37" s="42">
        <v>8</v>
      </c>
      <c r="I37" s="42">
        <v>0</v>
      </c>
    </row>
    <row r="38" spans="1:9" ht="15.75" thickBot="1" x14ac:dyDescent="0.3">
      <c r="A38" s="60"/>
      <c r="B38" s="3">
        <v>2022</v>
      </c>
      <c r="C38" s="42">
        <v>150</v>
      </c>
      <c r="D38" s="42">
        <v>209</v>
      </c>
      <c r="E38" s="42">
        <v>2000</v>
      </c>
      <c r="F38" s="42">
        <v>112</v>
      </c>
      <c r="G38" s="42">
        <v>1500</v>
      </c>
      <c r="H38" s="42">
        <v>20</v>
      </c>
      <c r="I38" s="42">
        <v>0</v>
      </c>
    </row>
    <row r="39" spans="1:9" ht="15.75" thickBot="1" x14ac:dyDescent="0.3">
      <c r="A39" s="66"/>
      <c r="B39" s="3">
        <v>2023</v>
      </c>
      <c r="C39" s="35">
        <v>650</v>
      </c>
      <c r="D39" s="35">
        <v>560</v>
      </c>
      <c r="E39" s="35">
        <v>150</v>
      </c>
      <c r="F39" s="35">
        <v>130</v>
      </c>
      <c r="G39" s="35">
        <v>191</v>
      </c>
      <c r="H39" s="35">
        <v>20</v>
      </c>
      <c r="I39" s="35">
        <v>0</v>
      </c>
    </row>
    <row r="40" spans="1:9" ht="15.75" thickBot="1" x14ac:dyDescent="0.3">
      <c r="A40" s="58" t="s">
        <v>8</v>
      </c>
      <c r="B40" s="3">
        <v>2006</v>
      </c>
      <c r="C40" s="102">
        <v>500</v>
      </c>
      <c r="D40" s="103">
        <v>160</v>
      </c>
      <c r="E40" s="103">
        <v>1300</v>
      </c>
      <c r="F40" s="103">
        <v>50</v>
      </c>
      <c r="G40" s="103">
        <v>120</v>
      </c>
      <c r="H40" s="103">
        <v>0</v>
      </c>
      <c r="I40" s="103">
        <v>3</v>
      </c>
    </row>
    <row r="41" spans="1:9" ht="15.75" thickBot="1" x14ac:dyDescent="0.3">
      <c r="A41" s="59"/>
      <c r="B41" s="3">
        <v>2007</v>
      </c>
      <c r="C41" s="102">
        <v>350</v>
      </c>
      <c r="D41" s="103">
        <v>422</v>
      </c>
      <c r="E41" s="103">
        <v>2450</v>
      </c>
      <c r="F41" s="103">
        <v>50</v>
      </c>
      <c r="G41" s="103">
        <v>200</v>
      </c>
      <c r="H41" s="103">
        <v>190</v>
      </c>
      <c r="I41" s="103">
        <v>0</v>
      </c>
    </row>
    <row r="42" spans="1:9" ht="15.75" thickBot="1" x14ac:dyDescent="0.3">
      <c r="A42" s="59"/>
      <c r="B42" s="3">
        <v>2008</v>
      </c>
      <c r="C42" s="102">
        <v>1000</v>
      </c>
      <c r="D42" s="103">
        <v>261</v>
      </c>
      <c r="E42" s="103">
        <v>2200</v>
      </c>
      <c r="F42" s="103">
        <v>200</v>
      </c>
      <c r="G42" s="103">
        <v>300</v>
      </c>
      <c r="H42" s="103">
        <v>100</v>
      </c>
      <c r="I42" s="103">
        <v>10</v>
      </c>
    </row>
    <row r="43" spans="1:9" ht="15.75" thickBot="1" x14ac:dyDescent="0.3">
      <c r="A43" s="59"/>
      <c r="B43" s="3">
        <v>2009</v>
      </c>
      <c r="C43" s="102">
        <v>500</v>
      </c>
      <c r="D43" s="103">
        <v>400</v>
      </c>
      <c r="E43" s="103">
        <v>4500</v>
      </c>
      <c r="F43" s="103">
        <v>200</v>
      </c>
      <c r="G43" s="103">
        <v>150</v>
      </c>
      <c r="H43" s="103">
        <v>5</v>
      </c>
      <c r="I43" s="103">
        <v>0</v>
      </c>
    </row>
    <row r="44" spans="1:9" ht="15.75" thickBot="1" x14ac:dyDescent="0.3">
      <c r="A44" s="59"/>
      <c r="B44" s="3">
        <v>2010</v>
      </c>
      <c r="C44" s="102">
        <v>300</v>
      </c>
      <c r="D44" s="103">
        <v>749</v>
      </c>
      <c r="E44" s="103">
        <v>5200</v>
      </c>
      <c r="F44" s="103">
        <v>80</v>
      </c>
      <c r="G44" s="103">
        <v>50</v>
      </c>
      <c r="H44" s="103">
        <v>40</v>
      </c>
      <c r="I44" s="103">
        <v>0</v>
      </c>
    </row>
    <row r="45" spans="1:9" ht="15.75" thickBot="1" x14ac:dyDescent="0.3">
      <c r="A45" s="59"/>
      <c r="B45" s="3">
        <v>2011</v>
      </c>
      <c r="C45" s="102">
        <v>100</v>
      </c>
      <c r="D45" s="103">
        <v>200</v>
      </c>
      <c r="E45" s="103">
        <v>2000</v>
      </c>
      <c r="F45" s="103">
        <v>60</v>
      </c>
      <c r="G45" s="103">
        <v>300</v>
      </c>
      <c r="H45" s="103">
        <v>30</v>
      </c>
      <c r="I45" s="103">
        <v>5</v>
      </c>
    </row>
    <row r="46" spans="1:9" ht="15.75" thickBot="1" x14ac:dyDescent="0.3">
      <c r="A46" s="59"/>
      <c r="B46" s="3">
        <v>2012</v>
      </c>
      <c r="C46" s="102">
        <v>250</v>
      </c>
      <c r="D46" s="103">
        <v>370</v>
      </c>
      <c r="E46" s="103">
        <v>1510</v>
      </c>
      <c r="F46" s="103">
        <v>40</v>
      </c>
      <c r="G46" s="103">
        <v>300</v>
      </c>
      <c r="H46" s="103">
        <v>140</v>
      </c>
      <c r="I46" s="103">
        <v>0</v>
      </c>
    </row>
    <row r="47" spans="1:9" ht="15.75" thickBot="1" x14ac:dyDescent="0.3">
      <c r="A47" s="59"/>
      <c r="B47" s="3">
        <v>2013</v>
      </c>
      <c r="C47" s="102">
        <v>200</v>
      </c>
      <c r="D47" s="103">
        <v>200</v>
      </c>
      <c r="E47" s="103">
        <v>10000</v>
      </c>
      <c r="F47" s="103">
        <v>200</v>
      </c>
      <c r="G47" s="103">
        <v>1100</v>
      </c>
      <c r="H47" s="103">
        <v>70</v>
      </c>
      <c r="I47" s="103">
        <v>0</v>
      </c>
    </row>
    <row r="48" spans="1:9" ht="15.75" thickBot="1" x14ac:dyDescent="0.3">
      <c r="A48" s="59"/>
      <c r="B48" s="3">
        <v>2014</v>
      </c>
      <c r="C48" s="102">
        <v>200</v>
      </c>
      <c r="D48" s="103">
        <v>233</v>
      </c>
      <c r="E48" s="103">
        <v>2700</v>
      </c>
      <c r="F48" s="103">
        <v>100</v>
      </c>
      <c r="G48" s="103">
        <v>800</v>
      </c>
      <c r="H48" s="103">
        <v>360</v>
      </c>
      <c r="I48" s="103">
        <v>0</v>
      </c>
    </row>
    <row r="49" spans="1:9" ht="15.75" thickBot="1" x14ac:dyDescent="0.3">
      <c r="A49" s="60"/>
      <c r="B49" s="3">
        <v>2015</v>
      </c>
      <c r="C49" s="102">
        <v>100</v>
      </c>
      <c r="D49" s="103">
        <v>200</v>
      </c>
      <c r="E49" s="103">
        <v>5000</v>
      </c>
      <c r="F49" s="103">
        <v>50</v>
      </c>
      <c r="G49" s="103">
        <v>117</v>
      </c>
      <c r="H49" s="103">
        <v>270</v>
      </c>
      <c r="I49" s="103">
        <v>0</v>
      </c>
    </row>
    <row r="50" spans="1:9" ht="15.75" thickBot="1" x14ac:dyDescent="0.3">
      <c r="A50" s="60"/>
      <c r="B50" s="3">
        <v>2016</v>
      </c>
      <c r="C50" s="102">
        <v>150</v>
      </c>
      <c r="D50" s="103">
        <v>535</v>
      </c>
      <c r="E50" s="103">
        <v>6500</v>
      </c>
      <c r="F50" s="103">
        <v>90</v>
      </c>
      <c r="G50" s="103">
        <v>239</v>
      </c>
      <c r="H50" s="103">
        <v>50</v>
      </c>
      <c r="I50" s="103">
        <v>0</v>
      </c>
    </row>
    <row r="51" spans="1:9" ht="15.75" thickBot="1" x14ac:dyDescent="0.3">
      <c r="A51" s="60"/>
      <c r="B51" s="3">
        <v>2017</v>
      </c>
      <c r="C51" s="102">
        <v>1000</v>
      </c>
      <c r="D51" s="103">
        <v>1070</v>
      </c>
      <c r="E51" s="103">
        <v>550</v>
      </c>
      <c r="F51" s="103">
        <v>250</v>
      </c>
      <c r="G51" s="103">
        <v>340</v>
      </c>
      <c r="H51" s="103">
        <v>25</v>
      </c>
      <c r="I51" s="103">
        <v>0</v>
      </c>
    </row>
    <row r="52" spans="1:9" ht="15.75" thickBot="1" x14ac:dyDescent="0.3">
      <c r="A52" s="60"/>
      <c r="B52" s="3">
        <v>2018</v>
      </c>
      <c r="C52" s="104">
        <v>280</v>
      </c>
      <c r="D52" s="35">
        <v>601</v>
      </c>
      <c r="E52" s="35">
        <v>200</v>
      </c>
      <c r="F52" s="35">
        <v>200</v>
      </c>
      <c r="G52" s="35">
        <v>239</v>
      </c>
      <c r="H52" s="35">
        <v>30</v>
      </c>
      <c r="I52" s="35">
        <v>0</v>
      </c>
    </row>
    <row r="53" spans="1:9" ht="15.75" thickBot="1" x14ac:dyDescent="0.3">
      <c r="A53" s="60"/>
      <c r="B53" s="22">
        <v>2019</v>
      </c>
      <c r="C53" s="35">
        <v>250</v>
      </c>
      <c r="D53" s="35">
        <v>1023</v>
      </c>
      <c r="E53" s="35">
        <v>8000</v>
      </c>
      <c r="F53" s="35">
        <v>100</v>
      </c>
      <c r="G53" s="35">
        <v>500</v>
      </c>
      <c r="H53" s="35">
        <v>25</v>
      </c>
      <c r="I53" s="35">
        <v>2</v>
      </c>
    </row>
    <row r="54" spans="1:9" ht="15.75" thickBot="1" x14ac:dyDescent="0.3">
      <c r="A54" s="60"/>
      <c r="B54" s="3">
        <v>2020</v>
      </c>
      <c r="C54" s="42">
        <v>250</v>
      </c>
      <c r="D54" s="42">
        <v>227</v>
      </c>
      <c r="E54" s="42">
        <v>3500</v>
      </c>
      <c r="F54" s="42">
        <v>60</v>
      </c>
      <c r="G54" s="42">
        <v>196</v>
      </c>
      <c r="H54" s="42">
        <v>40</v>
      </c>
      <c r="I54" s="42">
        <v>0</v>
      </c>
    </row>
    <row r="55" spans="1:9" ht="15.75" thickBot="1" x14ac:dyDescent="0.3">
      <c r="A55" s="60"/>
      <c r="B55" s="3">
        <v>2021</v>
      </c>
      <c r="C55" s="42">
        <v>100</v>
      </c>
      <c r="D55" s="42">
        <v>270</v>
      </c>
      <c r="E55" s="42">
        <v>1100</v>
      </c>
      <c r="F55" s="42">
        <v>100</v>
      </c>
      <c r="G55" s="42">
        <v>239</v>
      </c>
      <c r="H55" s="42">
        <v>3</v>
      </c>
      <c r="I55" s="42">
        <v>0</v>
      </c>
    </row>
    <row r="56" spans="1:9" ht="15.75" thickBot="1" x14ac:dyDescent="0.3">
      <c r="A56" s="60"/>
      <c r="B56" s="3">
        <v>2022</v>
      </c>
      <c r="C56" s="42">
        <v>280</v>
      </c>
      <c r="D56" s="42" t="s">
        <v>118</v>
      </c>
      <c r="E56" s="42">
        <v>180</v>
      </c>
      <c r="F56" s="42">
        <v>250</v>
      </c>
      <c r="G56" s="42">
        <v>352</v>
      </c>
      <c r="H56" s="42">
        <v>50</v>
      </c>
      <c r="I56" s="42">
        <v>0</v>
      </c>
    </row>
    <row r="57" spans="1:9" ht="15.75" thickBot="1" x14ac:dyDescent="0.3">
      <c r="A57" s="66"/>
      <c r="B57" s="3">
        <v>2023</v>
      </c>
      <c r="C57" s="35">
        <v>600</v>
      </c>
      <c r="D57" s="35">
        <v>200</v>
      </c>
      <c r="E57" s="35">
        <v>780</v>
      </c>
      <c r="F57" s="35">
        <v>150</v>
      </c>
      <c r="G57" s="35">
        <v>30</v>
      </c>
      <c r="H57" s="35">
        <v>20</v>
      </c>
      <c r="I57" s="35">
        <v>0</v>
      </c>
    </row>
    <row r="58" spans="1:9" ht="15.75" thickBot="1" x14ac:dyDescent="0.3">
      <c r="A58" s="58" t="s">
        <v>9</v>
      </c>
      <c r="B58" s="3">
        <v>2006</v>
      </c>
      <c r="C58" s="102">
        <v>250</v>
      </c>
      <c r="D58" s="103">
        <v>1000</v>
      </c>
      <c r="E58" s="103">
        <v>10000</v>
      </c>
      <c r="F58" s="103">
        <v>640</v>
      </c>
      <c r="G58" s="103">
        <v>100</v>
      </c>
      <c r="H58" s="103">
        <v>160</v>
      </c>
      <c r="I58" s="103">
        <v>0</v>
      </c>
    </row>
    <row r="59" spans="1:9" ht="15.75" thickBot="1" x14ac:dyDescent="0.3">
      <c r="A59" s="59"/>
      <c r="B59" s="3">
        <v>2007</v>
      </c>
      <c r="C59" s="102">
        <v>150</v>
      </c>
      <c r="D59" s="103">
        <v>3000</v>
      </c>
      <c r="E59" s="103">
        <v>800</v>
      </c>
      <c r="F59" s="103">
        <v>1000</v>
      </c>
      <c r="G59" s="103">
        <v>50</v>
      </c>
      <c r="H59" s="103">
        <v>20</v>
      </c>
      <c r="I59" s="103">
        <v>0</v>
      </c>
    </row>
    <row r="60" spans="1:9" ht="15.75" thickBot="1" x14ac:dyDescent="0.3">
      <c r="A60" s="59"/>
      <c r="B60" s="3">
        <v>2008</v>
      </c>
      <c r="C60" s="102">
        <v>150</v>
      </c>
      <c r="D60" s="103">
        <v>200</v>
      </c>
      <c r="E60" s="103">
        <v>400</v>
      </c>
      <c r="F60" s="103">
        <v>1000</v>
      </c>
      <c r="G60" s="103">
        <v>409</v>
      </c>
      <c r="H60" s="103">
        <v>15</v>
      </c>
      <c r="I60" s="103">
        <v>24</v>
      </c>
    </row>
    <row r="61" spans="1:9" ht="15.75" thickBot="1" x14ac:dyDescent="0.3">
      <c r="A61" s="59"/>
      <c r="B61" s="3">
        <v>2009</v>
      </c>
      <c r="C61" s="102">
        <v>900</v>
      </c>
      <c r="D61" s="103">
        <v>300</v>
      </c>
      <c r="E61" s="103">
        <v>1000</v>
      </c>
      <c r="F61" s="103">
        <v>390</v>
      </c>
      <c r="G61" s="103">
        <v>31</v>
      </c>
      <c r="H61" s="103">
        <v>500</v>
      </c>
      <c r="I61" s="103">
        <v>0</v>
      </c>
    </row>
    <row r="62" spans="1:9" ht="15.75" thickBot="1" x14ac:dyDescent="0.3">
      <c r="A62" s="59"/>
      <c r="B62" s="3">
        <v>2010</v>
      </c>
      <c r="C62" s="102">
        <v>100</v>
      </c>
      <c r="D62" s="103">
        <v>290</v>
      </c>
      <c r="E62" s="103">
        <v>700</v>
      </c>
      <c r="F62" s="103">
        <v>30</v>
      </c>
      <c r="G62" s="103">
        <v>116</v>
      </c>
      <c r="H62" s="103">
        <v>40</v>
      </c>
      <c r="I62" s="103">
        <v>0</v>
      </c>
    </row>
    <row r="63" spans="1:9" ht="15.75" thickBot="1" x14ac:dyDescent="0.3">
      <c r="A63" s="59"/>
      <c r="B63" s="3">
        <v>2011</v>
      </c>
      <c r="C63" s="102">
        <v>100</v>
      </c>
      <c r="D63" s="103">
        <v>800</v>
      </c>
      <c r="E63" s="103">
        <v>1000</v>
      </c>
      <c r="F63" s="103">
        <v>1350</v>
      </c>
      <c r="G63" s="103">
        <v>1500</v>
      </c>
      <c r="H63" s="103">
        <v>20</v>
      </c>
      <c r="I63" s="103">
        <v>0</v>
      </c>
    </row>
    <row r="64" spans="1:9" ht="15.75" thickBot="1" x14ac:dyDescent="0.3">
      <c r="A64" s="59"/>
      <c r="B64" s="3">
        <v>2012</v>
      </c>
      <c r="C64" s="102">
        <v>150</v>
      </c>
      <c r="D64" s="103">
        <v>1000</v>
      </c>
      <c r="E64" s="103">
        <v>2090</v>
      </c>
      <c r="F64" s="103">
        <v>500</v>
      </c>
      <c r="G64" s="103">
        <v>200</v>
      </c>
      <c r="H64" s="103">
        <v>20</v>
      </c>
      <c r="I64" s="103">
        <v>0</v>
      </c>
    </row>
    <row r="65" spans="1:9" ht="15.75" thickBot="1" x14ac:dyDescent="0.3">
      <c r="A65" s="59"/>
      <c r="B65" s="3">
        <v>2013</v>
      </c>
      <c r="C65" s="102">
        <v>90</v>
      </c>
      <c r="D65" s="103">
        <v>500</v>
      </c>
      <c r="E65" s="103">
        <v>700</v>
      </c>
      <c r="F65" s="103">
        <v>900</v>
      </c>
      <c r="G65" s="103">
        <v>1500</v>
      </c>
      <c r="H65" s="103">
        <v>25</v>
      </c>
      <c r="I65" s="103">
        <v>0</v>
      </c>
    </row>
    <row r="66" spans="1:9" ht="15.75" thickBot="1" x14ac:dyDescent="0.3">
      <c r="A66" s="59"/>
      <c r="B66" s="3">
        <v>2014</v>
      </c>
      <c r="C66" s="102">
        <v>90</v>
      </c>
      <c r="D66" s="103">
        <v>750</v>
      </c>
      <c r="E66" s="103">
        <v>1500</v>
      </c>
      <c r="F66" s="103">
        <v>700</v>
      </c>
      <c r="G66" s="103">
        <v>285</v>
      </c>
      <c r="H66" s="103">
        <v>30</v>
      </c>
      <c r="I66" s="103">
        <v>0</v>
      </c>
    </row>
    <row r="67" spans="1:9" ht="15.75" thickBot="1" x14ac:dyDescent="0.3">
      <c r="A67" s="60"/>
      <c r="B67" s="3">
        <v>2015</v>
      </c>
      <c r="C67" s="102">
        <v>130</v>
      </c>
      <c r="D67" s="103">
        <v>500</v>
      </c>
      <c r="E67" s="103">
        <v>500</v>
      </c>
      <c r="F67" s="103">
        <v>2000</v>
      </c>
      <c r="G67" s="103">
        <v>270</v>
      </c>
      <c r="H67" s="103">
        <v>400</v>
      </c>
      <c r="I67" s="103">
        <v>0</v>
      </c>
    </row>
    <row r="68" spans="1:9" ht="15.75" thickBot="1" x14ac:dyDescent="0.3">
      <c r="A68" s="60"/>
      <c r="B68" s="3">
        <v>2016</v>
      </c>
      <c r="C68" s="102">
        <v>70</v>
      </c>
      <c r="D68" s="103">
        <v>300</v>
      </c>
      <c r="E68" s="103">
        <v>700</v>
      </c>
      <c r="F68" s="103">
        <v>190</v>
      </c>
      <c r="G68" s="103">
        <v>270</v>
      </c>
      <c r="H68" s="103">
        <v>35</v>
      </c>
      <c r="I68" s="103">
        <v>0</v>
      </c>
    </row>
    <row r="69" spans="1:9" ht="15.75" thickBot="1" x14ac:dyDescent="0.3">
      <c r="A69" s="60"/>
      <c r="B69" s="3">
        <v>2017</v>
      </c>
      <c r="C69" s="102">
        <v>150</v>
      </c>
      <c r="D69" s="103">
        <v>602</v>
      </c>
      <c r="E69" s="103">
        <v>150</v>
      </c>
      <c r="F69" s="103">
        <v>290</v>
      </c>
      <c r="G69" s="103">
        <v>2000</v>
      </c>
      <c r="H69" s="103">
        <v>90</v>
      </c>
      <c r="I69" s="103">
        <v>0</v>
      </c>
    </row>
    <row r="70" spans="1:9" ht="15.75" thickBot="1" x14ac:dyDescent="0.3">
      <c r="A70" s="60"/>
      <c r="B70" s="3">
        <v>2018</v>
      </c>
      <c r="C70" s="104">
        <v>120</v>
      </c>
      <c r="D70" s="35">
        <v>1018</v>
      </c>
      <c r="E70" s="35">
        <v>400</v>
      </c>
      <c r="F70" s="35">
        <v>90</v>
      </c>
      <c r="G70" s="35">
        <v>50</v>
      </c>
      <c r="H70" s="35">
        <v>40</v>
      </c>
      <c r="I70" s="35">
        <v>0</v>
      </c>
    </row>
    <row r="71" spans="1:9" ht="15.75" thickBot="1" x14ac:dyDescent="0.3">
      <c r="A71" s="60"/>
      <c r="B71" s="22">
        <v>2019</v>
      </c>
      <c r="C71" s="35">
        <v>90</v>
      </c>
      <c r="D71" s="35">
        <v>154</v>
      </c>
      <c r="E71" s="35">
        <v>450</v>
      </c>
      <c r="F71" s="35">
        <v>250</v>
      </c>
      <c r="G71" s="35">
        <v>400</v>
      </c>
      <c r="H71" s="35" t="s">
        <v>106</v>
      </c>
      <c r="I71" s="35">
        <v>0</v>
      </c>
    </row>
    <row r="72" spans="1:9" ht="15.75" thickBot="1" x14ac:dyDescent="0.3">
      <c r="A72" s="60"/>
      <c r="B72" s="3">
        <v>2020</v>
      </c>
      <c r="C72" s="42">
        <v>300</v>
      </c>
      <c r="D72" s="42">
        <v>500</v>
      </c>
      <c r="E72" s="42">
        <v>350</v>
      </c>
      <c r="F72" s="42">
        <v>350</v>
      </c>
      <c r="G72" s="42">
        <v>50</v>
      </c>
      <c r="H72" s="42">
        <v>15</v>
      </c>
      <c r="I72" s="42">
        <v>0</v>
      </c>
    </row>
    <row r="73" spans="1:9" ht="15.75" thickBot="1" x14ac:dyDescent="0.3">
      <c r="A73" s="60"/>
      <c r="B73" s="3">
        <v>2021</v>
      </c>
      <c r="C73" s="42">
        <v>350</v>
      </c>
      <c r="D73" s="42">
        <v>333</v>
      </c>
      <c r="E73" s="42">
        <v>280</v>
      </c>
      <c r="F73" s="42">
        <v>80</v>
      </c>
      <c r="G73" s="42">
        <v>0</v>
      </c>
      <c r="H73" s="42">
        <v>0</v>
      </c>
      <c r="I73" s="42">
        <v>0</v>
      </c>
    </row>
    <row r="74" spans="1:9" ht="15.75" thickBot="1" x14ac:dyDescent="0.3">
      <c r="A74" s="60"/>
      <c r="B74" s="3">
        <v>2022</v>
      </c>
      <c r="C74" s="42">
        <v>200</v>
      </c>
      <c r="D74" s="42">
        <v>400</v>
      </c>
      <c r="E74" s="42">
        <v>800</v>
      </c>
      <c r="F74" s="42">
        <v>500</v>
      </c>
      <c r="G74" s="42">
        <v>75</v>
      </c>
      <c r="H74" s="42">
        <v>5</v>
      </c>
      <c r="I74" s="42">
        <v>0</v>
      </c>
    </row>
    <row r="75" spans="1:9" ht="15.75" thickBot="1" x14ac:dyDescent="0.3">
      <c r="A75" s="66"/>
      <c r="B75" s="3">
        <v>2023</v>
      </c>
      <c r="C75" s="35">
        <v>260</v>
      </c>
      <c r="D75" s="35">
        <v>100</v>
      </c>
      <c r="E75" s="35">
        <v>6000</v>
      </c>
      <c r="F75" s="35">
        <v>2000</v>
      </c>
      <c r="G75" s="35">
        <v>75</v>
      </c>
      <c r="H75" s="35">
        <v>0</v>
      </c>
      <c r="I75" s="35">
        <v>0</v>
      </c>
    </row>
    <row r="76" spans="1:9" ht="15.75" thickBot="1" x14ac:dyDescent="0.3">
      <c r="A76" s="58" t="s">
        <v>10</v>
      </c>
      <c r="B76" s="3">
        <v>2006</v>
      </c>
      <c r="C76" s="102">
        <v>520</v>
      </c>
      <c r="D76" s="103">
        <v>2000</v>
      </c>
      <c r="E76" s="103">
        <v>10000</v>
      </c>
      <c r="F76" s="103">
        <v>250</v>
      </c>
      <c r="G76" s="103">
        <v>150</v>
      </c>
      <c r="H76" s="103">
        <v>95</v>
      </c>
      <c r="I76" s="103">
        <v>3</v>
      </c>
    </row>
    <row r="77" spans="1:9" ht="15.75" thickBot="1" x14ac:dyDescent="0.3">
      <c r="A77" s="59"/>
      <c r="B77" s="3">
        <v>2007</v>
      </c>
      <c r="C77" s="102">
        <v>350</v>
      </c>
      <c r="D77" s="103">
        <v>1000</v>
      </c>
      <c r="E77" s="103">
        <v>600</v>
      </c>
      <c r="F77" s="103">
        <v>250</v>
      </c>
      <c r="G77" s="103">
        <v>200</v>
      </c>
      <c r="H77" s="103">
        <v>30</v>
      </c>
      <c r="I77" s="103">
        <v>0</v>
      </c>
    </row>
    <row r="78" spans="1:9" ht="15.75" thickBot="1" x14ac:dyDescent="0.3">
      <c r="A78" s="59"/>
      <c r="B78" s="3">
        <v>2008</v>
      </c>
      <c r="C78" s="102">
        <v>500</v>
      </c>
      <c r="D78" s="103">
        <v>200</v>
      </c>
      <c r="E78" s="103">
        <v>250</v>
      </c>
      <c r="F78" s="103">
        <v>250</v>
      </c>
      <c r="G78" s="103">
        <v>500</v>
      </c>
      <c r="H78" s="103">
        <v>0</v>
      </c>
      <c r="I78" s="103">
        <v>0</v>
      </c>
    </row>
    <row r="79" spans="1:9" ht="15.75" thickBot="1" x14ac:dyDescent="0.3">
      <c r="A79" s="59"/>
      <c r="B79" s="3">
        <v>2009</v>
      </c>
      <c r="C79" s="102">
        <v>290</v>
      </c>
      <c r="D79" s="103">
        <v>900</v>
      </c>
      <c r="E79" s="103">
        <v>360</v>
      </c>
      <c r="F79" s="103">
        <v>120</v>
      </c>
      <c r="G79" s="103">
        <v>350</v>
      </c>
      <c r="H79" s="103">
        <v>38</v>
      </c>
      <c r="I79" s="103">
        <v>0</v>
      </c>
    </row>
    <row r="80" spans="1:9" ht="15.75" thickBot="1" x14ac:dyDescent="0.3">
      <c r="A80" s="59"/>
      <c r="B80" s="3">
        <v>2010</v>
      </c>
      <c r="C80" s="102">
        <v>170</v>
      </c>
      <c r="D80" s="103">
        <v>870</v>
      </c>
      <c r="E80" s="103">
        <v>100</v>
      </c>
      <c r="F80" s="103">
        <v>90</v>
      </c>
      <c r="G80" s="103">
        <v>600</v>
      </c>
      <c r="H80" s="103">
        <v>95</v>
      </c>
      <c r="I80" s="103">
        <v>0</v>
      </c>
    </row>
    <row r="81" spans="1:9" ht="15.75" thickBot="1" x14ac:dyDescent="0.3">
      <c r="A81" s="59"/>
      <c r="B81" s="3">
        <v>2011</v>
      </c>
      <c r="C81" s="102">
        <v>60</v>
      </c>
      <c r="D81" s="103">
        <v>400</v>
      </c>
      <c r="E81" s="103">
        <v>250</v>
      </c>
      <c r="F81" s="103">
        <v>50</v>
      </c>
      <c r="G81" s="103">
        <v>250</v>
      </c>
      <c r="H81" s="103">
        <v>75</v>
      </c>
      <c r="I81" s="103">
        <v>5</v>
      </c>
    </row>
    <row r="82" spans="1:9" ht="15.75" thickBot="1" x14ac:dyDescent="0.3">
      <c r="A82" s="59"/>
      <c r="B82" s="3">
        <v>2012</v>
      </c>
      <c r="C82" s="102">
        <v>250</v>
      </c>
      <c r="D82" s="103">
        <v>550</v>
      </c>
      <c r="E82" s="103">
        <v>550</v>
      </c>
      <c r="F82" s="103">
        <v>30</v>
      </c>
      <c r="G82" s="103">
        <v>2500</v>
      </c>
      <c r="H82" s="103">
        <v>66</v>
      </c>
      <c r="I82" s="103">
        <v>0</v>
      </c>
    </row>
    <row r="83" spans="1:9" ht="15.75" thickBot="1" x14ac:dyDescent="0.3">
      <c r="A83" s="59"/>
      <c r="B83" s="3">
        <v>2013</v>
      </c>
      <c r="C83" s="102">
        <v>400</v>
      </c>
      <c r="D83" s="103">
        <v>200</v>
      </c>
      <c r="E83" s="103">
        <v>420</v>
      </c>
      <c r="F83" s="103">
        <v>300</v>
      </c>
      <c r="G83" s="103">
        <v>150</v>
      </c>
      <c r="H83" s="103">
        <v>120</v>
      </c>
      <c r="I83" s="103">
        <v>0</v>
      </c>
    </row>
    <row r="84" spans="1:9" ht="15.75" thickBot="1" x14ac:dyDescent="0.3">
      <c r="A84" s="59"/>
      <c r="B84" s="3">
        <v>2014</v>
      </c>
      <c r="C84" s="102">
        <v>400</v>
      </c>
      <c r="D84" s="103">
        <v>350</v>
      </c>
      <c r="E84" s="103">
        <v>1000</v>
      </c>
      <c r="F84" s="103">
        <v>60</v>
      </c>
      <c r="G84" s="103">
        <v>250</v>
      </c>
      <c r="H84" s="103">
        <v>900</v>
      </c>
      <c r="I84" s="103">
        <v>0</v>
      </c>
    </row>
    <row r="85" spans="1:9" ht="15.75" thickBot="1" x14ac:dyDescent="0.3">
      <c r="A85" s="60"/>
      <c r="B85" s="3">
        <v>2015</v>
      </c>
      <c r="C85" s="102">
        <v>150</v>
      </c>
      <c r="D85" s="103">
        <v>240</v>
      </c>
      <c r="E85" s="103">
        <v>800</v>
      </c>
      <c r="F85" s="103">
        <v>1500</v>
      </c>
      <c r="G85" s="103">
        <v>240</v>
      </c>
      <c r="H85" s="103">
        <v>100</v>
      </c>
      <c r="I85" s="103">
        <v>0</v>
      </c>
    </row>
    <row r="86" spans="1:9" ht="15.75" thickBot="1" x14ac:dyDescent="0.3">
      <c r="A86" s="60"/>
      <c r="B86" s="3">
        <v>2016</v>
      </c>
      <c r="C86" s="102">
        <v>800</v>
      </c>
      <c r="D86" s="103">
        <v>366</v>
      </c>
      <c r="E86" s="103">
        <v>150</v>
      </c>
      <c r="F86" s="103">
        <v>150</v>
      </c>
      <c r="G86" s="103">
        <v>400</v>
      </c>
      <c r="H86" s="103">
        <v>300</v>
      </c>
      <c r="I86" s="103">
        <v>0</v>
      </c>
    </row>
    <row r="87" spans="1:9" ht="15.75" thickBot="1" x14ac:dyDescent="0.3">
      <c r="A87" s="60"/>
      <c r="B87" s="3">
        <v>2017</v>
      </c>
      <c r="C87" s="102">
        <v>600</v>
      </c>
      <c r="D87" s="103">
        <v>290</v>
      </c>
      <c r="E87" s="103">
        <v>400</v>
      </c>
      <c r="F87" s="103">
        <v>90</v>
      </c>
      <c r="G87" s="103">
        <v>500</v>
      </c>
      <c r="H87" s="103">
        <v>200</v>
      </c>
      <c r="I87" s="103">
        <v>0</v>
      </c>
    </row>
    <row r="88" spans="1:9" ht="15.75" thickBot="1" x14ac:dyDescent="0.3">
      <c r="A88" s="60"/>
      <c r="B88" s="3">
        <v>2018</v>
      </c>
      <c r="C88" s="104">
        <v>350</v>
      </c>
      <c r="D88" s="35">
        <v>200</v>
      </c>
      <c r="E88" s="35">
        <v>350</v>
      </c>
      <c r="F88" s="35">
        <v>300</v>
      </c>
      <c r="G88" s="35">
        <v>250</v>
      </c>
      <c r="H88" s="35">
        <v>140</v>
      </c>
      <c r="I88" s="35">
        <v>0</v>
      </c>
    </row>
    <row r="89" spans="1:9" ht="15.75" thickBot="1" x14ac:dyDescent="0.3">
      <c r="A89" s="60"/>
      <c r="B89" s="22">
        <v>2019</v>
      </c>
      <c r="C89" s="35">
        <v>250</v>
      </c>
      <c r="D89" s="35">
        <v>350</v>
      </c>
      <c r="E89" s="35">
        <v>240</v>
      </c>
      <c r="F89" s="35">
        <v>40</v>
      </c>
      <c r="G89" s="35">
        <v>100</v>
      </c>
      <c r="H89" s="35">
        <v>180</v>
      </c>
      <c r="I89" s="35">
        <v>0</v>
      </c>
    </row>
    <row r="90" spans="1:9" ht="15.75" thickBot="1" x14ac:dyDescent="0.3">
      <c r="A90" s="60"/>
      <c r="B90" s="3">
        <v>2020</v>
      </c>
      <c r="C90" s="42">
        <v>200</v>
      </c>
      <c r="D90" s="42">
        <v>202</v>
      </c>
      <c r="E90" s="42">
        <v>3500</v>
      </c>
      <c r="F90" s="42">
        <v>1400</v>
      </c>
      <c r="G90" s="42">
        <v>200</v>
      </c>
      <c r="H90" s="42">
        <v>120</v>
      </c>
      <c r="I90" s="42">
        <v>0</v>
      </c>
    </row>
    <row r="91" spans="1:9" ht="15.75" thickBot="1" x14ac:dyDescent="0.3">
      <c r="A91" s="60"/>
      <c r="B91" s="3">
        <v>2021</v>
      </c>
      <c r="C91" s="42">
        <v>120</v>
      </c>
      <c r="D91" s="42">
        <v>120</v>
      </c>
      <c r="E91" s="42">
        <v>10000</v>
      </c>
      <c r="F91" s="42">
        <v>100</v>
      </c>
      <c r="G91" s="42">
        <v>450</v>
      </c>
      <c r="H91" s="42">
        <v>80</v>
      </c>
      <c r="I91" s="42">
        <v>0</v>
      </c>
    </row>
    <row r="92" spans="1:9" ht="15.75" thickBot="1" x14ac:dyDescent="0.3">
      <c r="A92" s="60"/>
      <c r="B92" s="3">
        <v>2022</v>
      </c>
      <c r="C92" s="42">
        <v>150</v>
      </c>
      <c r="D92" s="42">
        <v>120</v>
      </c>
      <c r="E92" s="42">
        <v>2000</v>
      </c>
      <c r="F92" s="42">
        <v>150</v>
      </c>
      <c r="G92" s="42">
        <v>550</v>
      </c>
      <c r="H92" s="42">
        <v>70</v>
      </c>
      <c r="I92" s="42">
        <v>0</v>
      </c>
    </row>
    <row r="93" spans="1:9" ht="15.75" thickBot="1" x14ac:dyDescent="0.3">
      <c r="A93" s="66"/>
      <c r="B93" s="3">
        <v>2023</v>
      </c>
      <c r="C93" s="35">
        <v>150</v>
      </c>
      <c r="D93" s="35">
        <v>150</v>
      </c>
      <c r="E93" s="35">
        <v>350</v>
      </c>
      <c r="F93" s="35">
        <v>250</v>
      </c>
      <c r="G93" s="35">
        <v>200</v>
      </c>
      <c r="H93" s="35">
        <v>20</v>
      </c>
      <c r="I93" s="35">
        <v>0</v>
      </c>
    </row>
    <row r="94" spans="1:9" ht="15.75" thickBot="1" x14ac:dyDescent="0.3">
      <c r="A94" s="58" t="s">
        <v>11</v>
      </c>
      <c r="B94" s="3">
        <v>2006</v>
      </c>
      <c r="C94" s="102">
        <v>250</v>
      </c>
      <c r="D94" s="103">
        <v>140</v>
      </c>
      <c r="E94" s="103">
        <v>250</v>
      </c>
      <c r="F94" s="103">
        <v>250</v>
      </c>
      <c r="G94" s="103">
        <v>175</v>
      </c>
      <c r="H94" s="103">
        <v>0</v>
      </c>
      <c r="I94" s="103">
        <v>0</v>
      </c>
    </row>
    <row r="95" spans="1:9" ht="15.75" thickBot="1" x14ac:dyDescent="0.3">
      <c r="A95" s="59"/>
      <c r="B95" s="3">
        <v>2007</v>
      </c>
      <c r="C95" s="102">
        <v>400</v>
      </c>
      <c r="D95" s="103">
        <v>80</v>
      </c>
      <c r="E95" s="103">
        <v>270</v>
      </c>
      <c r="F95" s="103">
        <v>850</v>
      </c>
      <c r="G95" s="103">
        <v>500</v>
      </c>
      <c r="H95" s="103">
        <v>15</v>
      </c>
      <c r="I95" s="103">
        <v>0</v>
      </c>
    </row>
    <row r="96" spans="1:9" ht="15.75" thickBot="1" x14ac:dyDescent="0.3">
      <c r="A96" s="59"/>
      <c r="B96" s="3">
        <v>2008</v>
      </c>
      <c r="C96" s="102">
        <v>80</v>
      </c>
      <c r="D96" s="103">
        <v>297</v>
      </c>
      <c r="E96" s="103">
        <v>400</v>
      </c>
      <c r="F96" s="103">
        <v>375</v>
      </c>
      <c r="G96" s="103">
        <v>150</v>
      </c>
      <c r="H96" s="103">
        <v>70</v>
      </c>
      <c r="I96" s="103">
        <v>0</v>
      </c>
    </row>
    <row r="97" spans="1:9" ht="15.75" thickBot="1" x14ac:dyDescent="0.3">
      <c r="A97" s="59"/>
      <c r="B97" s="3">
        <v>2009</v>
      </c>
      <c r="C97" s="102">
        <v>100</v>
      </c>
      <c r="D97" s="103">
        <v>160</v>
      </c>
      <c r="E97" s="103">
        <v>480</v>
      </c>
      <c r="F97" s="103">
        <v>152</v>
      </c>
      <c r="G97" s="103">
        <v>276</v>
      </c>
      <c r="H97" s="103">
        <v>80</v>
      </c>
      <c r="I97" s="103">
        <v>0</v>
      </c>
    </row>
    <row r="98" spans="1:9" ht="15.75" thickBot="1" x14ac:dyDescent="0.3">
      <c r="A98" s="59"/>
      <c r="B98" s="3">
        <v>2010</v>
      </c>
      <c r="C98" s="102">
        <v>430</v>
      </c>
      <c r="D98" s="103">
        <v>60</v>
      </c>
      <c r="E98" s="103">
        <v>200</v>
      </c>
      <c r="F98" s="103">
        <v>100</v>
      </c>
      <c r="G98" s="103">
        <v>220</v>
      </c>
      <c r="H98" s="103">
        <v>40</v>
      </c>
      <c r="I98" s="103">
        <v>0</v>
      </c>
    </row>
    <row r="99" spans="1:9" ht="15.75" thickBot="1" x14ac:dyDescent="0.3">
      <c r="A99" s="59"/>
      <c r="B99" s="3">
        <v>2011</v>
      </c>
      <c r="C99" s="102">
        <v>100</v>
      </c>
      <c r="D99" s="103">
        <v>70</v>
      </c>
      <c r="E99" s="103">
        <v>270</v>
      </c>
      <c r="F99" s="103">
        <v>250</v>
      </c>
      <c r="G99" s="103">
        <v>290</v>
      </c>
      <c r="H99" s="103">
        <v>25</v>
      </c>
      <c r="I99" s="103">
        <v>5</v>
      </c>
    </row>
    <row r="100" spans="1:9" ht="15.75" thickBot="1" x14ac:dyDescent="0.3">
      <c r="A100" s="59"/>
      <c r="B100" s="3">
        <v>2012</v>
      </c>
      <c r="C100" s="102">
        <v>142</v>
      </c>
      <c r="D100" s="103">
        <v>200</v>
      </c>
      <c r="E100" s="103">
        <v>300</v>
      </c>
      <c r="F100" s="103">
        <v>80</v>
      </c>
      <c r="G100" s="103">
        <v>230</v>
      </c>
      <c r="H100" s="103">
        <v>100</v>
      </c>
      <c r="I100" s="103">
        <v>0</v>
      </c>
    </row>
    <row r="101" spans="1:9" ht="15.75" thickBot="1" x14ac:dyDescent="0.3">
      <c r="A101" s="59"/>
      <c r="B101" s="3">
        <v>2013</v>
      </c>
      <c r="C101" s="102">
        <v>50</v>
      </c>
      <c r="D101" s="103">
        <v>200</v>
      </c>
      <c r="E101" s="103">
        <v>200</v>
      </c>
      <c r="F101" s="103">
        <v>300</v>
      </c>
      <c r="G101" s="103">
        <v>250</v>
      </c>
      <c r="H101" s="103">
        <v>320</v>
      </c>
      <c r="I101" s="103">
        <v>0</v>
      </c>
    </row>
    <row r="102" spans="1:9" ht="15.75" thickBot="1" x14ac:dyDescent="0.3">
      <c r="A102" s="59"/>
      <c r="B102" s="3">
        <v>2014</v>
      </c>
      <c r="C102" s="102">
        <v>150</v>
      </c>
      <c r="D102" s="103">
        <v>250</v>
      </c>
      <c r="E102" s="103">
        <v>700</v>
      </c>
      <c r="F102" s="103">
        <v>100</v>
      </c>
      <c r="G102" s="103">
        <v>109</v>
      </c>
      <c r="H102" s="103">
        <v>700</v>
      </c>
      <c r="I102" s="103">
        <v>5</v>
      </c>
    </row>
    <row r="103" spans="1:9" ht="15.75" thickBot="1" x14ac:dyDescent="0.3">
      <c r="A103" s="60"/>
      <c r="B103" s="3">
        <v>2015</v>
      </c>
      <c r="C103" s="102">
        <v>120</v>
      </c>
      <c r="D103" s="103">
        <v>500</v>
      </c>
      <c r="E103" s="103">
        <v>380</v>
      </c>
      <c r="F103" s="103">
        <v>140</v>
      </c>
      <c r="G103" s="103">
        <v>189</v>
      </c>
      <c r="H103" s="103">
        <v>35</v>
      </c>
      <c r="I103" s="103">
        <v>0</v>
      </c>
    </row>
    <row r="104" spans="1:9" ht="15.75" thickBot="1" x14ac:dyDescent="0.3">
      <c r="A104" s="60"/>
      <c r="B104" s="3">
        <v>2016</v>
      </c>
      <c r="C104" s="102">
        <v>180</v>
      </c>
      <c r="D104" s="103">
        <v>300</v>
      </c>
      <c r="E104" s="103">
        <v>350</v>
      </c>
      <c r="F104" s="103">
        <v>1700</v>
      </c>
      <c r="G104" s="103">
        <v>273</v>
      </c>
      <c r="H104" s="103">
        <v>150</v>
      </c>
      <c r="I104" s="103">
        <v>0</v>
      </c>
    </row>
    <row r="105" spans="1:9" ht="15.75" thickBot="1" x14ac:dyDescent="0.3">
      <c r="A105" s="60"/>
      <c r="B105" s="3">
        <v>2017</v>
      </c>
      <c r="C105" s="102">
        <v>120</v>
      </c>
      <c r="D105" s="103">
        <v>250</v>
      </c>
      <c r="E105" s="103">
        <v>800</v>
      </c>
      <c r="F105" s="103">
        <v>520</v>
      </c>
      <c r="G105" s="103">
        <v>215</v>
      </c>
      <c r="H105" s="103">
        <v>70</v>
      </c>
      <c r="I105" s="103">
        <v>0</v>
      </c>
    </row>
    <row r="106" spans="1:9" ht="15.75" thickBot="1" x14ac:dyDescent="0.3">
      <c r="A106" s="60"/>
      <c r="B106" s="3">
        <v>2018</v>
      </c>
      <c r="C106" s="104">
        <v>100</v>
      </c>
      <c r="D106" s="35">
        <v>97</v>
      </c>
      <c r="E106" s="35">
        <v>130</v>
      </c>
      <c r="F106" s="35">
        <v>800</v>
      </c>
      <c r="G106" s="35">
        <v>422</v>
      </c>
      <c r="H106" s="35">
        <v>45</v>
      </c>
      <c r="I106" s="35">
        <v>0</v>
      </c>
    </row>
    <row r="107" spans="1:9" ht="15.75" thickBot="1" x14ac:dyDescent="0.3">
      <c r="A107" s="60"/>
      <c r="B107" s="22">
        <v>2019</v>
      </c>
      <c r="C107" s="35">
        <v>180</v>
      </c>
      <c r="D107" s="35">
        <v>200</v>
      </c>
      <c r="E107" s="35">
        <v>160</v>
      </c>
      <c r="F107" s="35">
        <v>178</v>
      </c>
      <c r="G107" s="35">
        <v>238</v>
      </c>
      <c r="H107" s="35">
        <v>60</v>
      </c>
      <c r="I107" s="35">
        <v>0</v>
      </c>
    </row>
    <row r="108" spans="1:9" ht="15.75" thickBot="1" x14ac:dyDescent="0.3">
      <c r="A108" s="60"/>
      <c r="B108" s="3">
        <v>2020</v>
      </c>
      <c r="C108" s="42">
        <v>350</v>
      </c>
      <c r="D108" s="42">
        <v>180</v>
      </c>
      <c r="E108" s="42">
        <v>300</v>
      </c>
      <c r="F108" s="42">
        <v>90</v>
      </c>
      <c r="G108" s="42">
        <v>388</v>
      </c>
      <c r="H108" s="42" t="s">
        <v>107</v>
      </c>
      <c r="I108" s="42">
        <v>50</v>
      </c>
    </row>
    <row r="109" spans="1:9" ht="15.75" thickBot="1" x14ac:dyDescent="0.3">
      <c r="A109" s="60"/>
      <c r="B109" s="3">
        <v>2021</v>
      </c>
      <c r="C109" s="42">
        <v>80</v>
      </c>
      <c r="D109" s="42">
        <v>250</v>
      </c>
      <c r="E109" s="42">
        <v>60</v>
      </c>
      <c r="F109" s="42">
        <v>50</v>
      </c>
      <c r="G109" s="42">
        <v>720</v>
      </c>
      <c r="H109" s="42">
        <v>40</v>
      </c>
      <c r="I109" s="42">
        <v>0</v>
      </c>
    </row>
    <row r="110" spans="1:9" ht="15.75" thickBot="1" x14ac:dyDescent="0.3">
      <c r="A110" s="60"/>
      <c r="B110" s="3">
        <v>2022</v>
      </c>
      <c r="C110" s="42">
        <v>180</v>
      </c>
      <c r="D110" s="42">
        <v>150</v>
      </c>
      <c r="E110" s="42">
        <v>80</v>
      </c>
      <c r="F110" s="42">
        <v>135</v>
      </c>
      <c r="G110" s="42">
        <v>60</v>
      </c>
      <c r="H110" s="42">
        <v>55</v>
      </c>
      <c r="I110" s="42">
        <v>0</v>
      </c>
    </row>
    <row r="111" spans="1:9" ht="15.75" thickBot="1" x14ac:dyDescent="0.3">
      <c r="A111" s="66"/>
      <c r="B111" s="3">
        <v>2023</v>
      </c>
      <c r="C111" s="35">
        <v>85</v>
      </c>
      <c r="D111" s="35">
        <v>80</v>
      </c>
      <c r="E111" s="35">
        <v>70</v>
      </c>
      <c r="F111" s="35">
        <v>90</v>
      </c>
      <c r="G111" s="35">
        <v>3053</v>
      </c>
      <c r="H111" s="35">
        <v>20</v>
      </c>
      <c r="I111" s="35">
        <v>0</v>
      </c>
    </row>
    <row r="112" spans="1:9" ht="15.75" thickBot="1" x14ac:dyDescent="0.3">
      <c r="A112" s="58" t="s">
        <v>12</v>
      </c>
      <c r="B112" s="3">
        <v>2006</v>
      </c>
      <c r="C112" s="102">
        <v>500</v>
      </c>
      <c r="D112" s="103">
        <v>428</v>
      </c>
      <c r="E112" s="103">
        <v>1500</v>
      </c>
      <c r="F112" s="103">
        <v>50</v>
      </c>
      <c r="G112" s="103">
        <v>400</v>
      </c>
      <c r="H112" s="103">
        <v>140</v>
      </c>
      <c r="I112" s="103">
        <v>0</v>
      </c>
    </row>
    <row r="113" spans="1:9" ht="15.75" thickBot="1" x14ac:dyDescent="0.3">
      <c r="A113" s="59"/>
      <c r="B113" s="3">
        <v>2007</v>
      </c>
      <c r="C113" s="102">
        <v>300</v>
      </c>
      <c r="D113" s="103">
        <v>341</v>
      </c>
      <c r="E113" s="103">
        <v>480</v>
      </c>
      <c r="F113" s="103">
        <v>450</v>
      </c>
      <c r="G113" s="103">
        <v>100</v>
      </c>
      <c r="H113" s="103">
        <v>210</v>
      </c>
      <c r="I113" s="103">
        <v>0</v>
      </c>
    </row>
    <row r="114" spans="1:9" ht="15.75" thickBot="1" x14ac:dyDescent="0.3">
      <c r="A114" s="59"/>
      <c r="B114" s="3">
        <v>2008</v>
      </c>
      <c r="C114" s="102">
        <v>300</v>
      </c>
      <c r="D114" s="103">
        <v>900</v>
      </c>
      <c r="E114" s="103">
        <v>850</v>
      </c>
      <c r="F114" s="103">
        <v>160</v>
      </c>
      <c r="G114" s="103">
        <v>100</v>
      </c>
      <c r="H114" s="103">
        <v>220</v>
      </c>
      <c r="I114" s="103">
        <v>0</v>
      </c>
    </row>
    <row r="115" spans="1:9" ht="15.75" thickBot="1" x14ac:dyDescent="0.3">
      <c r="A115" s="59"/>
      <c r="B115" s="3">
        <v>2009</v>
      </c>
      <c r="C115" s="102">
        <v>300</v>
      </c>
      <c r="D115" s="103">
        <v>687</v>
      </c>
      <c r="E115" s="103">
        <v>1000</v>
      </c>
      <c r="F115" s="103">
        <v>190</v>
      </c>
      <c r="G115" s="103">
        <v>120</v>
      </c>
      <c r="H115" s="103">
        <v>600</v>
      </c>
      <c r="I115" s="103">
        <v>0</v>
      </c>
    </row>
    <row r="116" spans="1:9" ht="15.75" thickBot="1" x14ac:dyDescent="0.3">
      <c r="A116" s="59"/>
      <c r="B116" s="3">
        <v>2010</v>
      </c>
      <c r="C116" s="102">
        <v>300</v>
      </c>
      <c r="D116" s="103">
        <v>3346</v>
      </c>
      <c r="E116" s="103">
        <v>160</v>
      </c>
      <c r="F116" s="103">
        <v>328</v>
      </c>
      <c r="G116" s="103">
        <v>100</v>
      </c>
      <c r="H116" s="103">
        <v>90</v>
      </c>
      <c r="I116" s="103">
        <v>0</v>
      </c>
    </row>
    <row r="117" spans="1:9" ht="15.75" thickBot="1" x14ac:dyDescent="0.3">
      <c r="A117" s="59"/>
      <c r="B117" s="3">
        <v>2011</v>
      </c>
      <c r="C117" s="102">
        <v>500</v>
      </c>
      <c r="D117" s="103">
        <v>304</v>
      </c>
      <c r="E117" s="103">
        <v>1000</v>
      </c>
      <c r="F117" s="103">
        <v>250</v>
      </c>
      <c r="G117" s="103">
        <v>250</v>
      </c>
      <c r="H117" s="103">
        <v>480</v>
      </c>
      <c r="I117" s="103">
        <v>5</v>
      </c>
    </row>
    <row r="118" spans="1:9" ht="15.75" thickBot="1" x14ac:dyDescent="0.3">
      <c r="A118" s="59"/>
      <c r="B118" s="3">
        <v>2012</v>
      </c>
      <c r="C118" s="102">
        <v>200</v>
      </c>
      <c r="D118" s="103">
        <v>300</v>
      </c>
      <c r="E118" s="103">
        <v>800</v>
      </c>
      <c r="F118" s="103">
        <v>80</v>
      </c>
      <c r="G118" s="103">
        <v>50</v>
      </c>
      <c r="H118" s="103">
        <v>150</v>
      </c>
      <c r="I118" s="103">
        <v>0</v>
      </c>
    </row>
    <row r="119" spans="1:9" ht="15.75" thickBot="1" x14ac:dyDescent="0.3">
      <c r="A119" s="59"/>
      <c r="B119" s="3">
        <v>2013</v>
      </c>
      <c r="C119" s="102">
        <v>110</v>
      </c>
      <c r="D119" s="103">
        <v>700</v>
      </c>
      <c r="E119" s="103">
        <v>1000</v>
      </c>
      <c r="F119" s="103">
        <v>100</v>
      </c>
      <c r="G119" s="103">
        <v>1600</v>
      </c>
      <c r="H119" s="103">
        <v>90</v>
      </c>
      <c r="I119" s="103">
        <v>10</v>
      </c>
    </row>
    <row r="120" spans="1:9" ht="15.75" thickBot="1" x14ac:dyDescent="0.3">
      <c r="A120" s="59"/>
      <c r="B120" s="3">
        <v>2014</v>
      </c>
      <c r="C120" s="102">
        <v>200</v>
      </c>
      <c r="D120" s="103">
        <v>700</v>
      </c>
      <c r="E120" s="103">
        <v>2000</v>
      </c>
      <c r="F120" s="103">
        <v>100</v>
      </c>
      <c r="G120" s="103">
        <v>1200</v>
      </c>
      <c r="H120" s="103">
        <v>100</v>
      </c>
      <c r="I120" s="103">
        <v>0</v>
      </c>
    </row>
    <row r="121" spans="1:9" ht="15.75" thickBot="1" x14ac:dyDescent="0.3">
      <c r="A121" s="60"/>
      <c r="B121" s="3">
        <v>2015</v>
      </c>
      <c r="C121" s="102">
        <v>200</v>
      </c>
      <c r="D121" s="103">
        <v>1476</v>
      </c>
      <c r="E121" s="103">
        <v>400</v>
      </c>
      <c r="F121" s="103">
        <v>140</v>
      </c>
      <c r="G121" s="103">
        <v>475</v>
      </c>
      <c r="H121" s="103">
        <v>200</v>
      </c>
      <c r="I121" s="103">
        <v>0</v>
      </c>
    </row>
    <row r="122" spans="1:9" ht="15.75" thickBot="1" x14ac:dyDescent="0.3">
      <c r="A122" s="60"/>
      <c r="B122" s="3">
        <v>2016</v>
      </c>
      <c r="C122" s="102">
        <v>200</v>
      </c>
      <c r="D122" s="103">
        <v>700</v>
      </c>
      <c r="E122" s="103">
        <v>500</v>
      </c>
      <c r="F122" s="103">
        <v>180</v>
      </c>
      <c r="G122" s="103">
        <v>980</v>
      </c>
      <c r="H122" s="103">
        <v>200</v>
      </c>
      <c r="I122" s="103">
        <v>0</v>
      </c>
    </row>
    <row r="123" spans="1:9" ht="15.75" thickBot="1" x14ac:dyDescent="0.3">
      <c r="A123" s="60"/>
      <c r="B123" s="3">
        <v>2017</v>
      </c>
      <c r="C123" s="102">
        <v>250</v>
      </c>
      <c r="D123" s="103">
        <v>500</v>
      </c>
      <c r="E123" s="103">
        <v>260</v>
      </c>
      <c r="F123" s="103">
        <v>83</v>
      </c>
      <c r="G123" s="103">
        <v>160</v>
      </c>
      <c r="H123" s="103">
        <v>100</v>
      </c>
      <c r="I123" s="103">
        <v>0</v>
      </c>
    </row>
    <row r="124" spans="1:9" ht="15.75" thickBot="1" x14ac:dyDescent="0.3">
      <c r="A124" s="60"/>
      <c r="B124" s="3">
        <v>2018</v>
      </c>
      <c r="C124" s="105">
        <v>300</v>
      </c>
      <c r="D124" s="42">
        <v>350</v>
      </c>
      <c r="E124" s="42">
        <v>1000</v>
      </c>
      <c r="F124" s="42">
        <v>90</v>
      </c>
      <c r="G124" s="42">
        <v>250</v>
      </c>
      <c r="H124" s="42">
        <v>80</v>
      </c>
      <c r="I124" s="42">
        <v>0</v>
      </c>
    </row>
    <row r="125" spans="1:9" ht="15.75" thickBot="1" x14ac:dyDescent="0.3">
      <c r="A125" s="60"/>
      <c r="B125" s="11">
        <v>2019</v>
      </c>
      <c r="C125" s="42">
        <v>100</v>
      </c>
      <c r="D125" s="42">
        <v>260</v>
      </c>
      <c r="E125" s="42">
        <v>1000</v>
      </c>
      <c r="F125" s="42">
        <v>80</v>
      </c>
      <c r="G125" s="42">
        <v>60</v>
      </c>
      <c r="H125" s="42">
        <v>50</v>
      </c>
      <c r="I125" s="42">
        <v>0</v>
      </c>
    </row>
    <row r="126" spans="1:9" ht="15.75" thickBot="1" x14ac:dyDescent="0.3">
      <c r="A126" s="60"/>
      <c r="B126" s="3">
        <v>2020</v>
      </c>
      <c r="C126" s="42">
        <v>2000</v>
      </c>
      <c r="D126" s="42">
        <v>310</v>
      </c>
      <c r="E126" s="42">
        <v>500</v>
      </c>
      <c r="F126" s="42">
        <v>80</v>
      </c>
      <c r="G126" s="42">
        <v>280</v>
      </c>
      <c r="H126" s="42">
        <v>50</v>
      </c>
      <c r="I126" s="42">
        <v>0</v>
      </c>
    </row>
    <row r="127" spans="1:9" ht="15.75" thickBot="1" x14ac:dyDescent="0.3">
      <c r="A127" s="60"/>
      <c r="B127" s="3">
        <v>2021</v>
      </c>
      <c r="C127" s="42">
        <v>5000</v>
      </c>
      <c r="D127" s="42">
        <v>600</v>
      </c>
      <c r="E127" s="42">
        <v>950</v>
      </c>
      <c r="F127" s="42">
        <v>70</v>
      </c>
      <c r="G127" s="42">
        <v>250</v>
      </c>
      <c r="H127" s="42">
        <v>120</v>
      </c>
      <c r="I127" s="42">
        <v>0</v>
      </c>
    </row>
    <row r="128" spans="1:9" ht="15.75" thickBot="1" x14ac:dyDescent="0.3">
      <c r="A128" s="60"/>
      <c r="B128" s="3">
        <v>2022</v>
      </c>
      <c r="C128" s="42">
        <v>80</v>
      </c>
      <c r="D128" s="42">
        <v>3000</v>
      </c>
      <c r="E128" s="42">
        <v>450</v>
      </c>
      <c r="F128" s="42">
        <v>90</v>
      </c>
      <c r="G128" s="42">
        <v>500</v>
      </c>
      <c r="H128" s="42">
        <v>95</v>
      </c>
      <c r="I128" s="42">
        <v>0</v>
      </c>
    </row>
    <row r="129" spans="1:9" ht="15.75" thickBot="1" x14ac:dyDescent="0.3">
      <c r="A129" s="66"/>
      <c r="B129" s="3">
        <v>2023</v>
      </c>
      <c r="C129" s="35">
        <v>150</v>
      </c>
      <c r="D129" s="35">
        <v>490</v>
      </c>
      <c r="E129" s="35">
        <v>250</v>
      </c>
      <c r="F129" s="35">
        <v>70</v>
      </c>
      <c r="G129" s="35">
        <v>100</v>
      </c>
      <c r="H129" s="35">
        <v>20</v>
      </c>
      <c r="I129" s="35">
        <v>0</v>
      </c>
    </row>
    <row r="130" spans="1:9" ht="15.75" thickBot="1" x14ac:dyDescent="0.3">
      <c r="A130" s="58" t="s">
        <v>13</v>
      </c>
      <c r="B130" s="3">
        <v>2006</v>
      </c>
      <c r="C130" s="102">
        <v>60</v>
      </c>
      <c r="D130" s="103">
        <v>600</v>
      </c>
      <c r="E130" s="103">
        <v>280</v>
      </c>
      <c r="F130" s="103">
        <v>150</v>
      </c>
      <c r="G130" s="103">
        <v>150</v>
      </c>
      <c r="H130" s="103">
        <v>30</v>
      </c>
      <c r="I130" s="103">
        <v>30</v>
      </c>
    </row>
    <row r="131" spans="1:9" ht="15.75" thickBot="1" x14ac:dyDescent="0.3">
      <c r="A131" s="59"/>
      <c r="B131" s="3">
        <v>2007</v>
      </c>
      <c r="C131" s="102">
        <v>200</v>
      </c>
      <c r="D131" s="103">
        <v>300</v>
      </c>
      <c r="E131" s="103">
        <v>480</v>
      </c>
      <c r="F131" s="103">
        <v>290</v>
      </c>
      <c r="G131" s="103">
        <v>150</v>
      </c>
      <c r="H131" s="103">
        <v>100</v>
      </c>
      <c r="I131" s="103">
        <v>0</v>
      </c>
    </row>
    <row r="132" spans="1:9" ht="15.75" thickBot="1" x14ac:dyDescent="0.3">
      <c r="A132" s="59"/>
      <c r="B132" s="3">
        <v>2008</v>
      </c>
      <c r="C132" s="102">
        <v>80</v>
      </c>
      <c r="D132" s="103">
        <v>745</v>
      </c>
      <c r="E132" s="103">
        <v>1950</v>
      </c>
      <c r="F132" s="103">
        <v>800</v>
      </c>
      <c r="G132" s="103">
        <v>50</v>
      </c>
      <c r="H132" s="103">
        <v>20</v>
      </c>
      <c r="I132" s="103">
        <v>15</v>
      </c>
    </row>
    <row r="133" spans="1:9" ht="15.75" thickBot="1" x14ac:dyDescent="0.3">
      <c r="A133" s="59"/>
      <c r="B133" s="3">
        <v>2009</v>
      </c>
      <c r="C133" s="102">
        <v>100</v>
      </c>
      <c r="D133" s="103">
        <v>365</v>
      </c>
      <c r="E133" s="103">
        <v>300</v>
      </c>
      <c r="F133" s="103">
        <v>200</v>
      </c>
      <c r="G133" s="103">
        <v>150</v>
      </c>
      <c r="H133" s="103">
        <v>30</v>
      </c>
      <c r="I133" s="103">
        <v>0</v>
      </c>
    </row>
    <row r="134" spans="1:9" ht="15.75" thickBot="1" x14ac:dyDescent="0.3">
      <c r="A134" s="59"/>
      <c r="B134" s="3">
        <v>2010</v>
      </c>
      <c r="C134" s="102">
        <v>450</v>
      </c>
      <c r="D134" s="103">
        <v>200</v>
      </c>
      <c r="E134" s="103">
        <v>5000</v>
      </c>
      <c r="F134" s="103">
        <v>85</v>
      </c>
      <c r="G134" s="103">
        <v>50</v>
      </c>
      <c r="H134" s="103">
        <v>60</v>
      </c>
      <c r="I134" s="103">
        <v>0</v>
      </c>
    </row>
    <row r="135" spans="1:9" ht="15.75" thickBot="1" x14ac:dyDescent="0.3">
      <c r="A135" s="59"/>
      <c r="B135" s="3">
        <v>2011</v>
      </c>
      <c r="C135" s="102">
        <v>55</v>
      </c>
      <c r="D135" s="103">
        <v>342</v>
      </c>
      <c r="E135" s="103">
        <v>4500</v>
      </c>
      <c r="F135" s="103">
        <v>100</v>
      </c>
      <c r="G135" s="103">
        <v>120</v>
      </c>
      <c r="H135" s="103">
        <v>20</v>
      </c>
      <c r="I135" s="103">
        <v>5</v>
      </c>
    </row>
    <row r="136" spans="1:9" ht="15.75" thickBot="1" x14ac:dyDescent="0.3">
      <c r="A136" s="59"/>
      <c r="B136" s="3">
        <v>2012</v>
      </c>
      <c r="C136" s="102">
        <v>100</v>
      </c>
      <c r="D136" s="103">
        <v>50</v>
      </c>
      <c r="E136" s="103">
        <v>400</v>
      </c>
      <c r="F136" s="103">
        <v>30</v>
      </c>
      <c r="G136" s="103">
        <v>600</v>
      </c>
      <c r="H136" s="103">
        <v>50</v>
      </c>
      <c r="I136" s="103">
        <v>0</v>
      </c>
    </row>
    <row r="137" spans="1:9" ht="15.75" thickBot="1" x14ac:dyDescent="0.3">
      <c r="A137" s="59"/>
      <c r="B137" s="3">
        <v>2013</v>
      </c>
      <c r="C137" s="102">
        <v>500</v>
      </c>
      <c r="D137" s="103">
        <v>584</v>
      </c>
      <c r="E137" s="103">
        <v>280</v>
      </c>
      <c r="F137" s="103">
        <v>200</v>
      </c>
      <c r="G137" s="103">
        <v>500</v>
      </c>
      <c r="H137" s="103">
        <v>50</v>
      </c>
      <c r="I137" s="103">
        <v>0</v>
      </c>
    </row>
    <row r="138" spans="1:9" ht="15.75" thickBot="1" x14ac:dyDescent="0.3">
      <c r="A138" s="59"/>
      <c r="B138" s="3">
        <v>2014</v>
      </c>
      <c r="C138" s="102">
        <v>130</v>
      </c>
      <c r="D138" s="103">
        <v>274</v>
      </c>
      <c r="E138" s="103">
        <v>200</v>
      </c>
      <c r="F138" s="103">
        <v>80</v>
      </c>
      <c r="G138" s="103">
        <v>500</v>
      </c>
      <c r="H138" s="103">
        <v>150</v>
      </c>
      <c r="I138" s="103">
        <v>0</v>
      </c>
    </row>
    <row r="139" spans="1:9" ht="15.75" thickBot="1" x14ac:dyDescent="0.3">
      <c r="A139" s="60"/>
      <c r="B139" s="3">
        <v>2015</v>
      </c>
      <c r="C139" s="102">
        <v>300</v>
      </c>
      <c r="D139" s="103">
        <v>246</v>
      </c>
      <c r="E139" s="103">
        <v>125</v>
      </c>
      <c r="F139" s="103">
        <v>60</v>
      </c>
      <c r="G139" s="103">
        <v>250</v>
      </c>
      <c r="H139" s="103">
        <v>180</v>
      </c>
      <c r="I139" s="103">
        <v>0</v>
      </c>
    </row>
    <row r="140" spans="1:9" ht="15.75" thickBot="1" x14ac:dyDescent="0.3">
      <c r="A140" s="60"/>
      <c r="B140" s="3">
        <v>2016</v>
      </c>
      <c r="C140" s="102">
        <v>80</v>
      </c>
      <c r="D140" s="103">
        <v>90</v>
      </c>
      <c r="E140" s="103">
        <v>350</v>
      </c>
      <c r="F140" s="103">
        <v>90</v>
      </c>
      <c r="G140" s="103">
        <v>430</v>
      </c>
      <c r="H140" s="103">
        <v>60</v>
      </c>
      <c r="I140" s="103">
        <v>0</v>
      </c>
    </row>
    <row r="141" spans="1:9" ht="15.75" thickBot="1" x14ac:dyDescent="0.3">
      <c r="A141" s="60"/>
      <c r="B141" s="3">
        <v>2017</v>
      </c>
      <c r="C141" s="102">
        <v>500</v>
      </c>
      <c r="D141" s="103">
        <v>1762</v>
      </c>
      <c r="E141" s="103">
        <v>150</v>
      </c>
      <c r="F141" s="103">
        <v>90</v>
      </c>
      <c r="G141" s="103">
        <v>100</v>
      </c>
      <c r="H141" s="103">
        <v>20</v>
      </c>
      <c r="I141" s="103">
        <v>0</v>
      </c>
    </row>
    <row r="142" spans="1:9" ht="15.75" thickBot="1" x14ac:dyDescent="0.3">
      <c r="A142" s="60"/>
      <c r="B142" s="3">
        <v>2018</v>
      </c>
      <c r="C142" s="104">
        <v>80</v>
      </c>
      <c r="D142" s="35">
        <v>522</v>
      </c>
      <c r="E142" s="35">
        <v>580</v>
      </c>
      <c r="F142" s="35">
        <v>75</v>
      </c>
      <c r="G142" s="35">
        <v>150</v>
      </c>
      <c r="H142" s="35">
        <v>150</v>
      </c>
      <c r="I142" s="35">
        <v>0</v>
      </c>
    </row>
    <row r="143" spans="1:9" ht="15.75" thickBot="1" x14ac:dyDescent="0.3">
      <c r="A143" s="60"/>
      <c r="B143" s="22">
        <v>2019</v>
      </c>
      <c r="C143" s="35">
        <v>100</v>
      </c>
      <c r="D143" s="35">
        <v>820</v>
      </c>
      <c r="E143" s="35">
        <v>90</v>
      </c>
      <c r="F143" s="35">
        <v>200</v>
      </c>
      <c r="G143" s="35">
        <v>100</v>
      </c>
      <c r="H143" s="35">
        <v>40</v>
      </c>
      <c r="I143" s="35">
        <v>0</v>
      </c>
    </row>
    <row r="144" spans="1:9" ht="15.75" thickBot="1" x14ac:dyDescent="0.3">
      <c r="A144" s="60"/>
      <c r="B144" s="3">
        <v>2020</v>
      </c>
      <c r="C144" s="42">
        <v>330</v>
      </c>
      <c r="D144" s="42">
        <v>75</v>
      </c>
      <c r="E144" s="42">
        <v>95</v>
      </c>
      <c r="F144" s="42">
        <v>200</v>
      </c>
      <c r="G144" s="42">
        <v>20</v>
      </c>
      <c r="H144" s="42">
        <v>35</v>
      </c>
      <c r="I144" s="42">
        <v>0</v>
      </c>
    </row>
    <row r="145" spans="1:9" ht="15.75" thickBot="1" x14ac:dyDescent="0.3">
      <c r="A145" s="60"/>
      <c r="B145" s="3">
        <v>2021</v>
      </c>
      <c r="C145" s="42">
        <v>150</v>
      </c>
      <c r="D145" s="42">
        <v>200</v>
      </c>
      <c r="E145" s="42">
        <v>200</v>
      </c>
      <c r="F145" s="42">
        <v>400</v>
      </c>
      <c r="G145" s="42">
        <v>27</v>
      </c>
      <c r="H145" s="42">
        <v>40</v>
      </c>
      <c r="I145" s="42">
        <v>0</v>
      </c>
    </row>
    <row r="146" spans="1:9" ht="15.75" thickBot="1" x14ac:dyDescent="0.3">
      <c r="A146" s="60"/>
      <c r="B146" s="3">
        <v>2022</v>
      </c>
      <c r="C146" s="42">
        <v>700</v>
      </c>
      <c r="D146" s="42" t="s">
        <v>119</v>
      </c>
      <c r="E146" s="42">
        <v>500</v>
      </c>
      <c r="F146" s="42">
        <v>150</v>
      </c>
      <c r="G146" s="42">
        <v>15</v>
      </c>
      <c r="H146" s="42">
        <v>25</v>
      </c>
      <c r="I146" s="42">
        <v>0</v>
      </c>
    </row>
    <row r="147" spans="1:9" ht="15.75" thickBot="1" x14ac:dyDescent="0.3">
      <c r="A147" s="66"/>
      <c r="B147" s="3">
        <v>2023</v>
      </c>
      <c r="C147" s="35">
        <v>90</v>
      </c>
      <c r="D147" s="35">
        <v>80</v>
      </c>
      <c r="E147" s="35">
        <v>750</v>
      </c>
      <c r="F147" s="35">
        <v>65</v>
      </c>
      <c r="G147" s="35">
        <v>30</v>
      </c>
      <c r="H147" s="35">
        <v>20</v>
      </c>
      <c r="I147" s="35">
        <v>0</v>
      </c>
    </row>
    <row r="148" spans="1:9" ht="15.75" thickBot="1" x14ac:dyDescent="0.3">
      <c r="A148" s="58" t="s">
        <v>14</v>
      </c>
      <c r="B148" s="3">
        <v>2006</v>
      </c>
      <c r="C148" s="102">
        <v>185</v>
      </c>
      <c r="D148" s="103">
        <v>270</v>
      </c>
      <c r="E148" s="103">
        <v>280</v>
      </c>
      <c r="F148" s="103">
        <v>250</v>
      </c>
      <c r="G148" s="103">
        <v>500</v>
      </c>
      <c r="H148" s="103">
        <v>130</v>
      </c>
      <c r="I148" s="103">
        <v>3</v>
      </c>
    </row>
    <row r="149" spans="1:9" ht="15.75" thickBot="1" x14ac:dyDescent="0.3">
      <c r="A149" s="59"/>
      <c r="B149" s="3">
        <v>2007</v>
      </c>
      <c r="C149" s="102">
        <v>100</v>
      </c>
      <c r="D149" s="103">
        <v>750</v>
      </c>
      <c r="E149" s="103">
        <v>500</v>
      </c>
      <c r="F149" s="103">
        <v>250</v>
      </c>
      <c r="G149" s="103">
        <v>1000</v>
      </c>
      <c r="H149" s="103">
        <v>150</v>
      </c>
      <c r="I149" s="103">
        <v>0</v>
      </c>
    </row>
    <row r="150" spans="1:9" ht="15.75" thickBot="1" x14ac:dyDescent="0.3">
      <c r="A150" s="59"/>
      <c r="B150" s="3">
        <v>2008</v>
      </c>
      <c r="C150" s="102">
        <v>250</v>
      </c>
      <c r="D150" s="103">
        <v>494</v>
      </c>
      <c r="E150" s="103">
        <v>450</v>
      </c>
      <c r="F150" s="103">
        <v>160</v>
      </c>
      <c r="G150" s="103">
        <v>250</v>
      </c>
      <c r="H150" s="103">
        <v>80</v>
      </c>
      <c r="I150" s="103">
        <v>0</v>
      </c>
    </row>
    <row r="151" spans="1:9" ht="15.75" thickBot="1" x14ac:dyDescent="0.3">
      <c r="A151" s="59"/>
      <c r="B151" s="3">
        <v>2009</v>
      </c>
      <c r="C151" s="102">
        <v>120</v>
      </c>
      <c r="D151" s="103">
        <v>700</v>
      </c>
      <c r="E151" s="103">
        <v>5050</v>
      </c>
      <c r="F151" s="103">
        <v>150</v>
      </c>
      <c r="G151" s="103">
        <v>30</v>
      </c>
      <c r="H151" s="103">
        <v>50</v>
      </c>
      <c r="I151" s="103">
        <v>0</v>
      </c>
    </row>
    <row r="152" spans="1:9" ht="15.75" thickBot="1" x14ac:dyDescent="0.3">
      <c r="A152" s="59"/>
      <c r="B152" s="3">
        <v>2010</v>
      </c>
      <c r="C152" s="102">
        <v>500</v>
      </c>
      <c r="D152" s="103">
        <v>280</v>
      </c>
      <c r="E152" s="103">
        <v>450</v>
      </c>
      <c r="F152" s="103">
        <v>500</v>
      </c>
      <c r="G152" s="103">
        <v>0</v>
      </c>
      <c r="H152" s="103">
        <v>30</v>
      </c>
      <c r="I152" s="103">
        <v>0</v>
      </c>
    </row>
    <row r="153" spans="1:9" ht="15.75" thickBot="1" x14ac:dyDescent="0.3">
      <c r="A153" s="59"/>
      <c r="B153" s="3">
        <v>2011</v>
      </c>
      <c r="C153" s="102">
        <v>200</v>
      </c>
      <c r="D153" s="103">
        <v>500</v>
      </c>
      <c r="E153" s="103">
        <v>1100</v>
      </c>
      <c r="F153" s="103">
        <v>500</v>
      </c>
      <c r="G153" s="103">
        <v>20</v>
      </c>
      <c r="H153" s="103">
        <v>80</v>
      </c>
      <c r="I153" s="103">
        <v>0</v>
      </c>
    </row>
    <row r="154" spans="1:9" ht="15.75" thickBot="1" x14ac:dyDescent="0.3">
      <c r="A154" s="59"/>
      <c r="B154" s="3">
        <v>2012</v>
      </c>
      <c r="C154" s="102">
        <v>750</v>
      </c>
      <c r="D154" s="103">
        <v>750</v>
      </c>
      <c r="E154" s="103">
        <v>400</v>
      </c>
      <c r="F154" s="103">
        <v>250</v>
      </c>
      <c r="G154" s="103">
        <v>50</v>
      </c>
      <c r="H154" s="103">
        <v>40</v>
      </c>
      <c r="I154" s="103">
        <v>0</v>
      </c>
    </row>
    <row r="155" spans="1:9" ht="15.75" thickBot="1" x14ac:dyDescent="0.3">
      <c r="A155" s="59"/>
      <c r="B155" s="3">
        <v>2013</v>
      </c>
      <c r="C155" s="102">
        <v>250</v>
      </c>
      <c r="D155" s="103">
        <v>250</v>
      </c>
      <c r="E155" s="103">
        <v>5000</v>
      </c>
      <c r="F155" s="103">
        <v>100</v>
      </c>
      <c r="G155" s="103">
        <v>320</v>
      </c>
      <c r="H155" s="103">
        <v>150</v>
      </c>
      <c r="I155" s="103">
        <v>0</v>
      </c>
    </row>
    <row r="156" spans="1:9" ht="15.75" thickBot="1" x14ac:dyDescent="0.3">
      <c r="A156" s="59"/>
      <c r="B156" s="3">
        <v>2014</v>
      </c>
      <c r="C156" s="102">
        <v>300</v>
      </c>
      <c r="D156" s="103">
        <v>250</v>
      </c>
      <c r="E156" s="103">
        <v>3000</v>
      </c>
      <c r="F156" s="103">
        <v>500</v>
      </c>
      <c r="G156" s="103">
        <v>430</v>
      </c>
      <c r="H156" s="103">
        <v>100</v>
      </c>
      <c r="I156" s="103">
        <v>0</v>
      </c>
    </row>
    <row r="157" spans="1:9" ht="15.75" thickBot="1" x14ac:dyDescent="0.3">
      <c r="A157" s="60"/>
      <c r="B157" s="3">
        <v>2015</v>
      </c>
      <c r="C157" s="102">
        <v>500</v>
      </c>
      <c r="D157" s="103">
        <v>300</v>
      </c>
      <c r="E157" s="103">
        <v>2000</v>
      </c>
      <c r="F157" s="103">
        <v>500</v>
      </c>
      <c r="G157" s="103">
        <v>3200</v>
      </c>
      <c r="H157" s="103">
        <v>200</v>
      </c>
      <c r="I157" s="103">
        <v>0</v>
      </c>
    </row>
    <row r="158" spans="1:9" ht="15.75" thickBot="1" x14ac:dyDescent="0.3">
      <c r="A158" s="60"/>
      <c r="B158" s="3">
        <v>2016</v>
      </c>
      <c r="C158" s="102">
        <v>270</v>
      </c>
      <c r="D158" s="103">
        <v>150</v>
      </c>
      <c r="E158" s="103">
        <v>200</v>
      </c>
      <c r="F158" s="103">
        <v>540</v>
      </c>
      <c r="G158" s="103">
        <v>400</v>
      </c>
      <c r="H158" s="103">
        <v>300</v>
      </c>
      <c r="I158" s="103">
        <v>0</v>
      </c>
    </row>
    <row r="159" spans="1:9" ht="15.75" thickBot="1" x14ac:dyDescent="0.3">
      <c r="A159" s="60"/>
      <c r="B159" s="3">
        <v>2017</v>
      </c>
      <c r="C159" s="102">
        <v>150</v>
      </c>
      <c r="D159" s="103">
        <v>280</v>
      </c>
      <c r="E159" s="103">
        <v>300</v>
      </c>
      <c r="F159" s="103">
        <v>120</v>
      </c>
      <c r="G159" s="103">
        <v>1900</v>
      </c>
      <c r="H159" s="103">
        <v>80</v>
      </c>
      <c r="I159" s="103">
        <v>0</v>
      </c>
    </row>
    <row r="160" spans="1:9" ht="15.75" thickBot="1" x14ac:dyDescent="0.3">
      <c r="A160" s="60"/>
      <c r="B160" s="3">
        <v>2018</v>
      </c>
      <c r="C160" s="104">
        <v>185</v>
      </c>
      <c r="D160" s="35">
        <v>125</v>
      </c>
      <c r="E160" s="35">
        <v>1800</v>
      </c>
      <c r="F160" s="35">
        <v>100</v>
      </c>
      <c r="G160" s="35">
        <v>3500</v>
      </c>
      <c r="H160" s="35">
        <v>50</v>
      </c>
      <c r="I160" s="35">
        <v>0</v>
      </c>
    </row>
    <row r="161" spans="1:9" ht="15.75" thickBot="1" x14ac:dyDescent="0.3">
      <c r="A161" s="60"/>
      <c r="B161" s="22">
        <v>2019</v>
      </c>
      <c r="C161" s="35">
        <v>600</v>
      </c>
      <c r="D161" s="35">
        <v>680</v>
      </c>
      <c r="E161" s="35">
        <v>500</v>
      </c>
      <c r="F161" s="35">
        <v>250</v>
      </c>
      <c r="G161" s="35">
        <v>3600</v>
      </c>
      <c r="H161" s="35">
        <v>500</v>
      </c>
      <c r="I161" s="35">
        <v>0</v>
      </c>
    </row>
    <row r="162" spans="1:9" ht="15.75" thickBot="1" x14ac:dyDescent="0.3">
      <c r="A162" s="60"/>
      <c r="B162" s="3">
        <v>2020</v>
      </c>
      <c r="C162" s="42">
        <v>200</v>
      </c>
      <c r="D162" s="42">
        <v>341</v>
      </c>
      <c r="E162" s="42">
        <v>1000</v>
      </c>
      <c r="F162" s="42">
        <v>50</v>
      </c>
      <c r="G162" s="42">
        <v>10</v>
      </c>
      <c r="H162" s="42">
        <v>200</v>
      </c>
      <c r="I162" s="42">
        <v>0</v>
      </c>
    </row>
    <row r="163" spans="1:9" ht="15.75" thickBot="1" x14ac:dyDescent="0.3">
      <c r="A163" s="60"/>
      <c r="B163" s="3">
        <v>2021</v>
      </c>
      <c r="C163" s="42">
        <v>150</v>
      </c>
      <c r="D163" s="42">
        <v>450</v>
      </c>
      <c r="E163" s="42">
        <v>400</v>
      </c>
      <c r="F163" s="42">
        <v>1500</v>
      </c>
      <c r="G163" s="42">
        <v>40</v>
      </c>
      <c r="H163" s="42">
        <v>100</v>
      </c>
      <c r="I163" s="42">
        <v>0</v>
      </c>
    </row>
    <row r="164" spans="1:9" ht="15.75" thickBot="1" x14ac:dyDescent="0.3">
      <c r="A164" s="60"/>
      <c r="B164" s="3">
        <v>2022</v>
      </c>
      <c r="C164" s="42">
        <v>80</v>
      </c>
      <c r="D164" s="42">
        <v>1200</v>
      </c>
      <c r="E164" s="42">
        <v>2000</v>
      </c>
      <c r="F164" s="42">
        <v>80</v>
      </c>
      <c r="G164" s="42">
        <v>75</v>
      </c>
      <c r="H164" s="42">
        <v>50</v>
      </c>
      <c r="I164" s="42">
        <v>0</v>
      </c>
    </row>
    <row r="165" spans="1:9" ht="15.75" thickBot="1" x14ac:dyDescent="0.3">
      <c r="A165" s="66"/>
      <c r="B165" s="3">
        <v>2023</v>
      </c>
      <c r="C165" s="35">
        <v>240</v>
      </c>
      <c r="D165" s="35">
        <v>160</v>
      </c>
      <c r="E165" s="35">
        <v>850</v>
      </c>
      <c r="F165" s="35">
        <v>245</v>
      </c>
      <c r="G165" s="35">
        <v>800</v>
      </c>
      <c r="H165" s="35">
        <v>20</v>
      </c>
      <c r="I165" s="35">
        <v>0</v>
      </c>
    </row>
    <row r="166" spans="1:9" ht="15.75" thickBot="1" x14ac:dyDescent="0.3">
      <c r="A166" s="58" t="s">
        <v>15</v>
      </c>
      <c r="B166" s="3">
        <v>2006</v>
      </c>
      <c r="C166" s="102">
        <v>300</v>
      </c>
      <c r="D166" s="103">
        <v>1000</v>
      </c>
      <c r="E166" s="103">
        <v>750</v>
      </c>
      <c r="F166" s="103">
        <v>400</v>
      </c>
      <c r="G166" s="103">
        <v>100</v>
      </c>
      <c r="H166" s="103">
        <v>20</v>
      </c>
      <c r="I166" s="103">
        <v>0</v>
      </c>
    </row>
    <row r="167" spans="1:9" ht="15.75" thickBot="1" x14ac:dyDescent="0.3">
      <c r="A167" s="59"/>
      <c r="B167" s="3">
        <v>2007</v>
      </c>
      <c r="C167" s="102">
        <v>120</v>
      </c>
      <c r="D167" s="103">
        <v>200</v>
      </c>
      <c r="E167" s="103">
        <v>750</v>
      </c>
      <c r="F167" s="103">
        <v>300</v>
      </c>
      <c r="G167" s="103">
        <v>140</v>
      </c>
      <c r="H167" s="103">
        <v>100</v>
      </c>
      <c r="I167" s="103">
        <v>0</v>
      </c>
    </row>
    <row r="168" spans="1:9" ht="15.75" thickBot="1" x14ac:dyDescent="0.3">
      <c r="A168" s="59"/>
      <c r="B168" s="3">
        <v>2008</v>
      </c>
      <c r="C168" s="102">
        <v>200</v>
      </c>
      <c r="D168" s="103">
        <v>300</v>
      </c>
      <c r="E168" s="103">
        <v>800</v>
      </c>
      <c r="F168" s="103">
        <v>166</v>
      </c>
      <c r="G168" s="103">
        <v>100</v>
      </c>
      <c r="H168" s="103">
        <v>0</v>
      </c>
      <c r="I168" s="103">
        <v>0</v>
      </c>
    </row>
    <row r="169" spans="1:9" ht="15.75" thickBot="1" x14ac:dyDescent="0.3">
      <c r="A169" s="59"/>
      <c r="B169" s="3">
        <v>2009</v>
      </c>
      <c r="C169" s="102">
        <v>150</v>
      </c>
      <c r="D169" s="103">
        <v>380</v>
      </c>
      <c r="E169" s="103">
        <v>800</v>
      </c>
      <c r="F169" s="103">
        <v>1400</v>
      </c>
      <c r="G169" s="103">
        <v>50</v>
      </c>
      <c r="H169" s="103">
        <v>45</v>
      </c>
      <c r="I169" s="103">
        <v>0</v>
      </c>
    </row>
    <row r="170" spans="1:9" ht="15.75" thickBot="1" x14ac:dyDescent="0.3">
      <c r="A170" s="59"/>
      <c r="B170" s="3">
        <v>2010</v>
      </c>
      <c r="C170" s="102">
        <v>55</v>
      </c>
      <c r="D170" s="103">
        <v>250</v>
      </c>
      <c r="E170" s="103">
        <v>1150</v>
      </c>
      <c r="F170" s="103">
        <v>100</v>
      </c>
      <c r="G170" s="103">
        <v>90</v>
      </c>
      <c r="H170" s="103">
        <v>80</v>
      </c>
      <c r="I170" s="103">
        <v>0</v>
      </c>
    </row>
    <row r="171" spans="1:9" ht="15.75" thickBot="1" x14ac:dyDescent="0.3">
      <c r="A171" s="59"/>
      <c r="B171" s="3">
        <v>2011</v>
      </c>
      <c r="C171" s="102">
        <v>163</v>
      </c>
      <c r="D171" s="103">
        <v>180</v>
      </c>
      <c r="E171" s="103">
        <v>490</v>
      </c>
      <c r="F171" s="103">
        <v>300</v>
      </c>
      <c r="G171" s="103">
        <v>450</v>
      </c>
      <c r="H171" s="103">
        <v>40</v>
      </c>
      <c r="I171" s="103">
        <v>0</v>
      </c>
    </row>
    <row r="172" spans="1:9" ht="15.75" thickBot="1" x14ac:dyDescent="0.3">
      <c r="A172" s="59"/>
      <c r="B172" s="3">
        <v>2012</v>
      </c>
      <c r="C172" s="102">
        <v>250</v>
      </c>
      <c r="D172" s="103">
        <v>223</v>
      </c>
      <c r="E172" s="103">
        <v>490</v>
      </c>
      <c r="F172" s="103">
        <v>200</v>
      </c>
      <c r="G172" s="103">
        <v>100</v>
      </c>
      <c r="H172" s="103">
        <v>50</v>
      </c>
      <c r="I172" s="103">
        <v>0</v>
      </c>
    </row>
    <row r="173" spans="1:9" ht="15.75" thickBot="1" x14ac:dyDescent="0.3">
      <c r="A173" s="59"/>
      <c r="B173" s="3">
        <v>2013</v>
      </c>
      <c r="C173" s="102">
        <v>400</v>
      </c>
      <c r="D173" s="103">
        <v>250</v>
      </c>
      <c r="E173" s="103">
        <v>25000</v>
      </c>
      <c r="F173" s="103">
        <v>100</v>
      </c>
      <c r="G173" s="103">
        <v>200</v>
      </c>
      <c r="H173" s="103">
        <v>90</v>
      </c>
      <c r="I173" s="103">
        <v>0</v>
      </c>
    </row>
    <row r="174" spans="1:9" ht="15.75" thickBot="1" x14ac:dyDescent="0.3">
      <c r="A174" s="59"/>
      <c r="B174" s="3">
        <v>2014</v>
      </c>
      <c r="C174" s="102">
        <v>200</v>
      </c>
      <c r="D174" s="103">
        <v>130</v>
      </c>
      <c r="E174" s="103">
        <v>1000</v>
      </c>
      <c r="F174" s="103">
        <v>56</v>
      </c>
      <c r="G174" s="103">
        <v>290</v>
      </c>
      <c r="H174" s="103">
        <v>10</v>
      </c>
      <c r="I174" s="103">
        <v>0</v>
      </c>
    </row>
    <row r="175" spans="1:9" ht="15.75" thickBot="1" x14ac:dyDescent="0.3">
      <c r="A175" s="60"/>
      <c r="B175" s="3">
        <v>2015</v>
      </c>
      <c r="C175" s="102">
        <v>70</v>
      </c>
      <c r="D175" s="103">
        <v>250</v>
      </c>
      <c r="E175" s="103">
        <v>490</v>
      </c>
      <c r="F175" s="103">
        <v>250</v>
      </c>
      <c r="G175" s="103">
        <v>245</v>
      </c>
      <c r="H175" s="103">
        <v>100</v>
      </c>
      <c r="I175" s="103">
        <v>0</v>
      </c>
    </row>
    <row r="176" spans="1:9" ht="15.75" thickBot="1" x14ac:dyDescent="0.3">
      <c r="A176" s="60"/>
      <c r="B176" s="3">
        <v>2016</v>
      </c>
      <c r="C176" s="102">
        <v>150</v>
      </c>
      <c r="D176" s="103">
        <v>150</v>
      </c>
      <c r="E176" s="103">
        <v>350</v>
      </c>
      <c r="F176" s="103">
        <v>500</v>
      </c>
      <c r="G176" s="103">
        <v>120</v>
      </c>
      <c r="H176" s="103">
        <v>180</v>
      </c>
      <c r="I176" s="103">
        <v>0</v>
      </c>
    </row>
    <row r="177" spans="1:9" ht="15.75" customHeight="1" thickBot="1" x14ac:dyDescent="0.3">
      <c r="A177" s="60"/>
      <c r="B177" s="3">
        <v>2017</v>
      </c>
      <c r="C177" s="102">
        <v>100</v>
      </c>
      <c r="D177" s="103">
        <v>180</v>
      </c>
      <c r="E177" s="103">
        <v>450</v>
      </c>
      <c r="F177" s="103">
        <v>400</v>
      </c>
      <c r="G177" s="103">
        <v>120</v>
      </c>
      <c r="H177" s="103">
        <v>20</v>
      </c>
      <c r="I177" s="103">
        <v>0</v>
      </c>
    </row>
    <row r="178" spans="1:9" ht="15.75" customHeight="1" thickBot="1" x14ac:dyDescent="0.3">
      <c r="A178" s="60"/>
      <c r="B178" s="3">
        <v>2018</v>
      </c>
      <c r="C178" s="104">
        <v>360</v>
      </c>
      <c r="D178" s="35">
        <v>100</v>
      </c>
      <c r="E178" s="35">
        <v>450</v>
      </c>
      <c r="F178" s="35">
        <v>130</v>
      </c>
      <c r="G178" s="35">
        <v>140</v>
      </c>
      <c r="H178" s="35">
        <v>0</v>
      </c>
      <c r="I178" s="35">
        <v>0</v>
      </c>
    </row>
    <row r="179" spans="1:9" ht="15.75" customHeight="1" thickBot="1" x14ac:dyDescent="0.3">
      <c r="A179" s="60"/>
      <c r="B179" s="22">
        <v>2019</v>
      </c>
      <c r="C179" s="35">
        <v>200</v>
      </c>
      <c r="D179" s="35">
        <v>55</v>
      </c>
      <c r="E179" s="35">
        <v>250</v>
      </c>
      <c r="F179" s="35">
        <v>180</v>
      </c>
      <c r="G179" s="35">
        <v>280</v>
      </c>
      <c r="H179" s="35">
        <v>15</v>
      </c>
      <c r="I179" s="35">
        <v>0</v>
      </c>
    </row>
    <row r="180" spans="1:9" ht="15.75" customHeight="1" thickBot="1" x14ac:dyDescent="0.3">
      <c r="A180" s="60"/>
      <c r="B180" s="3">
        <v>2020</v>
      </c>
      <c r="C180" s="42">
        <v>70</v>
      </c>
      <c r="D180" s="42">
        <v>325</v>
      </c>
      <c r="E180" s="42">
        <v>100</v>
      </c>
      <c r="F180" s="42">
        <v>220</v>
      </c>
      <c r="G180" s="42">
        <v>160</v>
      </c>
      <c r="H180" s="42">
        <v>0</v>
      </c>
      <c r="I180" s="42">
        <v>0</v>
      </c>
    </row>
    <row r="181" spans="1:9" ht="15.75" customHeight="1" thickBot="1" x14ac:dyDescent="0.3">
      <c r="A181" s="60"/>
      <c r="B181" s="3">
        <v>2021</v>
      </c>
      <c r="C181" s="42">
        <v>180</v>
      </c>
      <c r="D181" s="42">
        <v>150</v>
      </c>
      <c r="E181" s="42">
        <v>300</v>
      </c>
      <c r="F181" s="42">
        <v>80</v>
      </c>
      <c r="G181" s="42">
        <v>280</v>
      </c>
      <c r="H181" s="42">
        <v>10</v>
      </c>
      <c r="I181" s="42">
        <v>0</v>
      </c>
    </row>
    <row r="182" spans="1:9" ht="15.75" customHeight="1" thickBot="1" x14ac:dyDescent="0.3">
      <c r="A182" s="60"/>
      <c r="B182" s="3">
        <v>2022</v>
      </c>
      <c r="C182" s="42">
        <v>55</v>
      </c>
      <c r="D182" s="42">
        <v>350</v>
      </c>
      <c r="E182" s="42">
        <v>750</v>
      </c>
      <c r="F182" s="42">
        <v>150</v>
      </c>
      <c r="G182" s="42">
        <v>90</v>
      </c>
      <c r="H182" s="42">
        <v>50</v>
      </c>
      <c r="I182" s="42">
        <v>0</v>
      </c>
    </row>
    <row r="183" spans="1:9" ht="15.75" customHeight="1" thickBot="1" x14ac:dyDescent="0.3">
      <c r="A183" s="66"/>
      <c r="B183" s="3">
        <v>2023</v>
      </c>
      <c r="C183" s="35">
        <v>70</v>
      </c>
      <c r="D183" s="35">
        <v>721</v>
      </c>
      <c r="E183" s="106" t="s">
        <v>125</v>
      </c>
      <c r="F183" s="35">
        <v>220</v>
      </c>
      <c r="G183" s="35">
        <v>60</v>
      </c>
      <c r="H183" s="35">
        <v>0</v>
      </c>
      <c r="I183" s="35">
        <v>0</v>
      </c>
    </row>
    <row r="184" spans="1:9" ht="15.75" customHeight="1" thickBot="1" x14ac:dyDescent="0.3">
      <c r="A184" s="58" t="s">
        <v>16</v>
      </c>
      <c r="B184" s="45">
        <v>2010</v>
      </c>
      <c r="C184" s="102">
        <v>35</v>
      </c>
      <c r="D184" s="103">
        <v>0</v>
      </c>
      <c r="E184" s="103">
        <v>0</v>
      </c>
      <c r="F184" s="103">
        <v>0</v>
      </c>
      <c r="G184" s="103">
        <v>0</v>
      </c>
      <c r="H184" s="103">
        <v>0</v>
      </c>
      <c r="I184" s="103">
        <v>0</v>
      </c>
    </row>
    <row r="185" spans="1:9" ht="15.75" customHeight="1" thickBot="1" x14ac:dyDescent="0.3">
      <c r="A185" s="59"/>
      <c r="B185" s="3">
        <v>2011</v>
      </c>
      <c r="C185" s="102">
        <v>205</v>
      </c>
      <c r="D185" s="103">
        <v>0</v>
      </c>
      <c r="E185" s="103">
        <v>0</v>
      </c>
      <c r="F185" s="103">
        <v>200</v>
      </c>
      <c r="G185" s="103">
        <v>0</v>
      </c>
      <c r="H185" s="103">
        <v>0</v>
      </c>
      <c r="I185" s="103">
        <v>0</v>
      </c>
    </row>
    <row r="186" spans="1:9" ht="15.75" customHeight="1" thickBot="1" x14ac:dyDescent="0.3">
      <c r="A186" s="59"/>
      <c r="B186" s="3">
        <v>2012</v>
      </c>
      <c r="C186" s="102">
        <v>115</v>
      </c>
      <c r="D186" s="103">
        <v>0</v>
      </c>
      <c r="E186" s="103">
        <v>0</v>
      </c>
      <c r="F186" s="103">
        <v>8</v>
      </c>
      <c r="G186" s="103">
        <v>0</v>
      </c>
      <c r="H186" s="103">
        <v>0</v>
      </c>
      <c r="I186" s="103">
        <v>0</v>
      </c>
    </row>
    <row r="187" spans="1:9" ht="15.75" customHeight="1" thickBot="1" x14ac:dyDescent="0.3">
      <c r="A187" s="59"/>
      <c r="B187" s="3">
        <v>2013</v>
      </c>
      <c r="C187" s="102">
        <v>35</v>
      </c>
      <c r="D187" s="103">
        <v>0</v>
      </c>
      <c r="E187" s="103">
        <v>0</v>
      </c>
      <c r="F187" s="103">
        <v>15</v>
      </c>
      <c r="G187" s="103">
        <v>0</v>
      </c>
      <c r="H187" s="103">
        <v>0</v>
      </c>
      <c r="I187" s="103">
        <v>0</v>
      </c>
    </row>
    <row r="188" spans="1:9" ht="15.75" customHeight="1" thickBot="1" x14ac:dyDescent="0.3">
      <c r="A188" s="59"/>
      <c r="B188" s="3">
        <v>2014</v>
      </c>
      <c r="C188" s="102">
        <v>30</v>
      </c>
      <c r="D188" s="103">
        <v>0</v>
      </c>
      <c r="E188" s="103">
        <v>0</v>
      </c>
      <c r="F188" s="103">
        <v>10</v>
      </c>
      <c r="G188" s="103">
        <v>0</v>
      </c>
      <c r="H188" s="103">
        <v>0</v>
      </c>
      <c r="I188" s="103">
        <v>0</v>
      </c>
    </row>
    <row r="189" spans="1:9" ht="15.75" customHeight="1" thickBot="1" x14ac:dyDescent="0.3">
      <c r="A189" s="59"/>
      <c r="B189" s="3">
        <v>2015</v>
      </c>
      <c r="C189" s="102">
        <v>50</v>
      </c>
      <c r="D189" s="103">
        <v>0</v>
      </c>
      <c r="E189" s="103">
        <v>0</v>
      </c>
      <c r="F189" s="103">
        <v>40</v>
      </c>
      <c r="G189" s="103">
        <v>0</v>
      </c>
      <c r="H189" s="103">
        <v>0</v>
      </c>
      <c r="I189" s="103">
        <v>0</v>
      </c>
    </row>
    <row r="190" spans="1:9" ht="15.75" customHeight="1" thickBot="1" x14ac:dyDescent="0.3">
      <c r="A190" s="59"/>
      <c r="B190" s="3">
        <v>2016</v>
      </c>
      <c r="C190" s="102">
        <v>35</v>
      </c>
      <c r="D190" s="103">
        <v>0</v>
      </c>
      <c r="E190" s="103">
        <v>30</v>
      </c>
      <c r="F190" s="103">
        <v>1030</v>
      </c>
      <c r="G190" s="103">
        <v>0</v>
      </c>
      <c r="H190" s="103">
        <v>0</v>
      </c>
      <c r="I190" s="103">
        <v>0</v>
      </c>
    </row>
    <row r="191" spans="1:9" ht="15.75" customHeight="1" thickBot="1" x14ac:dyDescent="0.3">
      <c r="A191" s="59"/>
      <c r="B191" s="3">
        <v>2017</v>
      </c>
      <c r="C191" s="102">
        <v>5</v>
      </c>
      <c r="D191" s="103">
        <v>0</v>
      </c>
      <c r="E191" s="103">
        <v>0</v>
      </c>
      <c r="F191" s="103">
        <v>2000</v>
      </c>
      <c r="G191" s="103">
        <v>0</v>
      </c>
      <c r="H191" s="103">
        <v>0</v>
      </c>
      <c r="I191" s="103">
        <v>0</v>
      </c>
    </row>
    <row r="192" spans="1:9" ht="15.75" customHeight="1" thickBot="1" x14ac:dyDescent="0.3">
      <c r="A192" s="59"/>
      <c r="B192" s="3">
        <v>2018</v>
      </c>
      <c r="C192" s="104">
        <v>50</v>
      </c>
      <c r="D192" s="35">
        <v>0</v>
      </c>
      <c r="E192" s="35">
        <v>0</v>
      </c>
      <c r="F192" s="35">
        <v>10</v>
      </c>
      <c r="G192" s="35">
        <v>0</v>
      </c>
      <c r="H192" s="35">
        <v>0</v>
      </c>
      <c r="I192" s="35">
        <v>0</v>
      </c>
    </row>
    <row r="193" spans="1:9" ht="15.75" customHeight="1" thickBot="1" x14ac:dyDescent="0.3">
      <c r="A193" s="60"/>
      <c r="B193" s="45">
        <v>2019</v>
      </c>
      <c r="C193" s="35">
        <v>60</v>
      </c>
      <c r="D193" s="35">
        <v>0</v>
      </c>
      <c r="E193" s="35">
        <v>0</v>
      </c>
      <c r="F193" s="35">
        <v>200</v>
      </c>
      <c r="G193" s="35">
        <v>0</v>
      </c>
      <c r="H193" s="35">
        <v>0</v>
      </c>
      <c r="I193" s="35">
        <v>0</v>
      </c>
    </row>
    <row r="194" spans="1:9" ht="15.75" customHeight="1" thickBot="1" x14ac:dyDescent="0.3">
      <c r="A194" s="60"/>
      <c r="B194" s="3">
        <v>2020</v>
      </c>
      <c r="C194" s="35">
        <v>120</v>
      </c>
      <c r="D194" s="35">
        <v>0</v>
      </c>
      <c r="E194" s="35">
        <v>0</v>
      </c>
      <c r="F194" s="35">
        <v>10</v>
      </c>
      <c r="G194" s="35">
        <v>0</v>
      </c>
      <c r="H194" s="35">
        <v>0</v>
      </c>
      <c r="I194" s="35">
        <v>0</v>
      </c>
    </row>
    <row r="195" spans="1:9" ht="15.75" customHeight="1" thickBot="1" x14ac:dyDescent="0.3">
      <c r="A195" s="60"/>
      <c r="B195" s="3">
        <v>2021</v>
      </c>
      <c r="C195" s="35">
        <v>20</v>
      </c>
      <c r="D195" s="35">
        <v>0</v>
      </c>
      <c r="E195" s="35">
        <v>0</v>
      </c>
      <c r="F195" s="35">
        <v>50</v>
      </c>
      <c r="G195" s="35">
        <v>0</v>
      </c>
      <c r="H195" s="35">
        <v>0</v>
      </c>
      <c r="I195" s="35">
        <v>0</v>
      </c>
    </row>
    <row r="196" spans="1:9" ht="15.75" customHeight="1" thickBot="1" x14ac:dyDescent="0.3">
      <c r="A196" s="60"/>
      <c r="B196" s="3">
        <v>2022</v>
      </c>
      <c r="C196" s="35">
        <v>1000</v>
      </c>
      <c r="D196" s="35">
        <v>0</v>
      </c>
      <c r="E196" s="35">
        <v>0</v>
      </c>
      <c r="F196" s="35">
        <v>750</v>
      </c>
      <c r="G196" s="35">
        <v>0</v>
      </c>
      <c r="H196" s="35">
        <v>0</v>
      </c>
      <c r="I196" s="35">
        <v>0</v>
      </c>
    </row>
    <row r="197" spans="1:9" ht="15.75" customHeight="1" thickBot="1" x14ac:dyDescent="0.3">
      <c r="A197" s="66"/>
      <c r="B197" s="3">
        <v>2023</v>
      </c>
      <c r="C197" s="35">
        <v>500</v>
      </c>
      <c r="D197" s="35">
        <v>0</v>
      </c>
      <c r="E197" s="35">
        <v>0</v>
      </c>
      <c r="F197" s="35">
        <v>250</v>
      </c>
      <c r="G197" s="35">
        <v>0</v>
      </c>
      <c r="H197" s="35">
        <v>0</v>
      </c>
      <c r="I197" s="35">
        <v>0</v>
      </c>
    </row>
    <row r="198" spans="1:9" x14ac:dyDescent="0.25">
      <c r="A198" s="64" t="s">
        <v>105</v>
      </c>
      <c r="B198" s="57"/>
      <c r="C198" s="57"/>
      <c r="D198" s="57"/>
      <c r="E198" s="57"/>
      <c r="F198" s="57"/>
      <c r="G198" s="57"/>
      <c r="H198" s="57"/>
      <c r="I198" s="57"/>
    </row>
    <row r="199" spans="1:9" ht="45" customHeight="1" x14ac:dyDescent="0.25">
      <c r="A199" s="63" t="s">
        <v>108</v>
      </c>
      <c r="B199" s="57"/>
      <c r="C199" s="57"/>
      <c r="D199" s="57"/>
      <c r="E199" s="57"/>
      <c r="F199" s="57"/>
      <c r="G199" s="57"/>
      <c r="H199" s="57"/>
      <c r="I199" s="57"/>
    </row>
    <row r="200" spans="1:9" ht="45" customHeight="1" x14ac:dyDescent="0.25">
      <c r="A200" s="63" t="s">
        <v>109</v>
      </c>
      <c r="B200" s="57"/>
      <c r="C200" s="57"/>
      <c r="D200" s="57"/>
      <c r="E200" s="57"/>
      <c r="F200" s="57"/>
      <c r="G200" s="57"/>
      <c r="H200" s="57"/>
      <c r="I200" s="57"/>
    </row>
    <row r="201" spans="1:9" ht="24.95" customHeight="1" x14ac:dyDescent="0.25">
      <c r="A201" s="63" t="s">
        <v>126</v>
      </c>
      <c r="B201" s="57"/>
      <c r="C201" s="57"/>
      <c r="D201" s="57"/>
      <c r="E201" s="57"/>
      <c r="F201" s="57"/>
      <c r="G201" s="57"/>
      <c r="H201" s="57"/>
      <c r="I201" s="57"/>
    </row>
    <row r="202" spans="1:9" ht="35.1" customHeight="1" x14ac:dyDescent="0.25">
      <c r="A202" s="63" t="s">
        <v>129</v>
      </c>
      <c r="B202" s="57"/>
      <c r="C202" s="57"/>
      <c r="D202" s="57"/>
      <c r="E202" s="57"/>
      <c r="F202" s="57"/>
      <c r="G202" s="57"/>
      <c r="H202" s="57"/>
      <c r="I202" s="57"/>
    </row>
    <row r="203" spans="1:9" ht="24.95" customHeight="1" x14ac:dyDescent="0.25">
      <c r="A203" s="63" t="s">
        <v>127</v>
      </c>
      <c r="B203" s="57"/>
      <c r="C203" s="57"/>
      <c r="D203" s="57"/>
      <c r="E203" s="57"/>
      <c r="F203" s="57"/>
      <c r="G203" s="57"/>
      <c r="H203" s="57"/>
      <c r="I203" s="57"/>
    </row>
    <row r="204" spans="1:9" ht="24.95" customHeight="1" x14ac:dyDescent="0.25">
      <c r="A204" s="63" t="s">
        <v>128</v>
      </c>
      <c r="B204" s="63"/>
      <c r="C204" s="63"/>
      <c r="D204" s="63"/>
      <c r="E204" s="63"/>
      <c r="F204" s="63"/>
      <c r="G204" s="63"/>
      <c r="H204" s="63"/>
      <c r="I204" s="63"/>
    </row>
    <row r="205" spans="1:9" x14ac:dyDescent="0.25">
      <c r="A205" s="12" t="s">
        <v>17</v>
      </c>
    </row>
  </sheetData>
  <mergeCells count="22">
    <mergeCell ref="A203:I203"/>
    <mergeCell ref="A204:I204"/>
    <mergeCell ref="A198:I198"/>
    <mergeCell ref="A199:I199"/>
    <mergeCell ref="A200:I200"/>
    <mergeCell ref="A201:I201"/>
    <mergeCell ref="A202:I202"/>
    <mergeCell ref="A1:I1"/>
    <mergeCell ref="A2:A3"/>
    <mergeCell ref="B2:B3"/>
    <mergeCell ref="C3:I3"/>
    <mergeCell ref="A4:A21"/>
    <mergeCell ref="A22:A39"/>
    <mergeCell ref="A40:A57"/>
    <mergeCell ref="A58:A75"/>
    <mergeCell ref="A76:A93"/>
    <mergeCell ref="A94:A111"/>
    <mergeCell ref="A112:A129"/>
    <mergeCell ref="A130:A147"/>
    <mergeCell ref="A148:A165"/>
    <mergeCell ref="A166:A183"/>
    <mergeCell ref="A184:A197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0"/>
  <sheetViews>
    <sheetView zoomScaleNormal="100" workbookViewId="0">
      <selection sqref="A1:J1"/>
    </sheetView>
  </sheetViews>
  <sheetFormatPr defaultRowHeight="15" x14ac:dyDescent="0.25"/>
  <cols>
    <col min="1" max="1" width="14.7109375" style="13" customWidth="1"/>
  </cols>
  <sheetData>
    <row r="1" spans="1:10" ht="32.25" customHeight="1" thickBot="1" x14ac:dyDescent="0.3">
      <c r="A1" s="61" t="s">
        <v>131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ht="22.5" thickBot="1" x14ac:dyDescent="0.3">
      <c r="A2" s="65" t="s">
        <v>18</v>
      </c>
      <c r="B2" s="65" t="s">
        <v>0</v>
      </c>
      <c r="C2" s="1" t="s">
        <v>1</v>
      </c>
      <c r="D2" s="1" t="s">
        <v>2</v>
      </c>
      <c r="E2" s="2" t="s">
        <v>111</v>
      </c>
      <c r="F2" s="1" t="s">
        <v>3</v>
      </c>
      <c r="G2" s="1" t="s">
        <v>4</v>
      </c>
      <c r="H2" s="2" t="s">
        <v>110</v>
      </c>
      <c r="I2" s="1" t="s">
        <v>88</v>
      </c>
      <c r="J2" s="1" t="s">
        <v>19</v>
      </c>
    </row>
    <row r="3" spans="1:10" ht="15.75" thickBot="1" x14ac:dyDescent="0.3">
      <c r="A3" s="67"/>
      <c r="B3" s="67"/>
      <c r="C3" s="68" t="s">
        <v>20</v>
      </c>
      <c r="D3" s="69"/>
      <c r="E3" s="69"/>
      <c r="F3" s="69"/>
      <c r="G3" s="69"/>
      <c r="H3" s="69"/>
      <c r="I3" s="69"/>
      <c r="J3" s="70"/>
    </row>
    <row r="4" spans="1:10" ht="15.75" thickBot="1" x14ac:dyDescent="0.3">
      <c r="A4" s="107" t="s">
        <v>6</v>
      </c>
      <c r="B4" s="3">
        <v>2006</v>
      </c>
      <c r="C4" s="100">
        <v>31</v>
      </c>
      <c r="D4" s="101">
        <v>60</v>
      </c>
      <c r="E4" s="101">
        <v>153</v>
      </c>
      <c r="F4" s="101">
        <v>42</v>
      </c>
      <c r="G4" s="101">
        <v>18</v>
      </c>
      <c r="H4" s="101">
        <v>1</v>
      </c>
      <c r="I4" s="101">
        <v>0</v>
      </c>
      <c r="J4" s="101">
        <v>305</v>
      </c>
    </row>
    <row r="5" spans="1:10" ht="15.75" thickBot="1" x14ac:dyDescent="0.3">
      <c r="A5" s="108"/>
      <c r="B5" s="3">
        <v>2007</v>
      </c>
      <c r="C5" s="102">
        <v>40</v>
      </c>
      <c r="D5" s="103">
        <v>56</v>
      </c>
      <c r="E5" s="103">
        <v>137</v>
      </c>
      <c r="F5" s="103">
        <v>45</v>
      </c>
      <c r="G5" s="103">
        <v>18</v>
      </c>
      <c r="H5" s="103">
        <v>9</v>
      </c>
      <c r="I5" s="103">
        <v>0</v>
      </c>
      <c r="J5" s="103">
        <v>305</v>
      </c>
    </row>
    <row r="6" spans="1:10" ht="15.75" thickBot="1" x14ac:dyDescent="0.3">
      <c r="A6" s="108"/>
      <c r="B6" s="3">
        <v>2008</v>
      </c>
      <c r="C6" s="102">
        <v>30</v>
      </c>
      <c r="D6" s="103">
        <v>52</v>
      </c>
      <c r="E6" s="103">
        <v>161</v>
      </c>
      <c r="F6" s="103">
        <v>42</v>
      </c>
      <c r="G6" s="103">
        <v>7</v>
      </c>
      <c r="H6" s="103">
        <v>4</v>
      </c>
      <c r="I6" s="103">
        <v>1</v>
      </c>
      <c r="J6" s="103">
        <v>297</v>
      </c>
    </row>
    <row r="7" spans="1:10" ht="15.75" thickBot="1" x14ac:dyDescent="0.3">
      <c r="A7" s="108"/>
      <c r="B7" s="3">
        <v>2009</v>
      </c>
      <c r="C7" s="102">
        <v>35</v>
      </c>
      <c r="D7" s="103">
        <v>19</v>
      </c>
      <c r="E7" s="103">
        <v>98</v>
      </c>
      <c r="F7" s="103">
        <v>31</v>
      </c>
      <c r="G7" s="103">
        <v>6</v>
      </c>
      <c r="H7" s="103">
        <v>6</v>
      </c>
      <c r="I7" s="103">
        <v>1</v>
      </c>
      <c r="J7" s="103">
        <v>196</v>
      </c>
    </row>
    <row r="8" spans="1:10" ht="15.75" thickBot="1" x14ac:dyDescent="0.3">
      <c r="A8" s="108"/>
      <c r="B8" s="3">
        <v>2010</v>
      </c>
      <c r="C8" s="102">
        <v>34</v>
      </c>
      <c r="D8" s="103">
        <v>54</v>
      </c>
      <c r="E8" s="103">
        <v>98</v>
      </c>
      <c r="F8" s="103">
        <v>28</v>
      </c>
      <c r="G8" s="103">
        <v>27</v>
      </c>
      <c r="H8" s="103">
        <v>30</v>
      </c>
      <c r="I8" s="103">
        <v>0</v>
      </c>
      <c r="J8" s="103">
        <v>271</v>
      </c>
    </row>
    <row r="9" spans="1:10" ht="15.75" thickBot="1" x14ac:dyDescent="0.3">
      <c r="A9" s="108"/>
      <c r="B9" s="3">
        <v>2011</v>
      </c>
      <c r="C9" s="102">
        <v>38</v>
      </c>
      <c r="D9" s="103">
        <v>25</v>
      </c>
      <c r="E9" s="103">
        <v>97</v>
      </c>
      <c r="F9" s="103">
        <v>51</v>
      </c>
      <c r="G9" s="103">
        <v>23</v>
      </c>
      <c r="H9" s="103">
        <v>25</v>
      </c>
      <c r="I9" s="103">
        <v>1</v>
      </c>
      <c r="J9" s="103">
        <v>260</v>
      </c>
    </row>
    <row r="10" spans="1:10" ht="15.75" thickBot="1" x14ac:dyDescent="0.3">
      <c r="A10" s="108"/>
      <c r="B10" s="3">
        <v>2012</v>
      </c>
      <c r="C10" s="102">
        <v>23</v>
      </c>
      <c r="D10" s="103">
        <v>19</v>
      </c>
      <c r="E10" s="103">
        <v>106</v>
      </c>
      <c r="F10" s="103">
        <v>49</v>
      </c>
      <c r="G10" s="103">
        <v>17</v>
      </c>
      <c r="H10" s="103">
        <v>19</v>
      </c>
      <c r="I10" s="103">
        <v>2</v>
      </c>
      <c r="J10" s="103">
        <v>235</v>
      </c>
    </row>
    <row r="11" spans="1:10" ht="15.75" thickBot="1" x14ac:dyDescent="0.3">
      <c r="A11" s="108"/>
      <c r="B11" s="3">
        <v>2013</v>
      </c>
      <c r="C11" s="102">
        <v>27</v>
      </c>
      <c r="D11" s="103">
        <v>37</v>
      </c>
      <c r="E11" s="103">
        <v>99</v>
      </c>
      <c r="F11" s="103">
        <v>61</v>
      </c>
      <c r="G11" s="103">
        <v>23</v>
      </c>
      <c r="H11" s="103">
        <v>20</v>
      </c>
      <c r="I11" s="103">
        <v>1</v>
      </c>
      <c r="J11" s="103">
        <v>268</v>
      </c>
    </row>
    <row r="12" spans="1:10" ht="15.75" thickBot="1" x14ac:dyDescent="0.3">
      <c r="A12" s="108"/>
      <c r="B12" s="3">
        <v>2014</v>
      </c>
      <c r="C12" s="102">
        <v>22</v>
      </c>
      <c r="D12" s="103">
        <v>55</v>
      </c>
      <c r="E12" s="103">
        <v>81</v>
      </c>
      <c r="F12" s="103">
        <v>54</v>
      </c>
      <c r="G12" s="103">
        <v>25</v>
      </c>
      <c r="H12" s="103">
        <v>29</v>
      </c>
      <c r="I12" s="103">
        <v>0</v>
      </c>
      <c r="J12" s="103">
        <v>266</v>
      </c>
    </row>
    <row r="13" spans="1:10" ht="15.75" thickBot="1" x14ac:dyDescent="0.3">
      <c r="A13" s="109"/>
      <c r="B13" s="3">
        <v>2015</v>
      </c>
      <c r="C13" s="102">
        <v>11</v>
      </c>
      <c r="D13" s="103">
        <v>39</v>
      </c>
      <c r="E13" s="103">
        <v>140</v>
      </c>
      <c r="F13" s="103">
        <v>68</v>
      </c>
      <c r="G13" s="103">
        <v>25</v>
      </c>
      <c r="H13" s="103">
        <v>23</v>
      </c>
      <c r="I13" s="103">
        <v>0</v>
      </c>
      <c r="J13" s="103">
        <v>306</v>
      </c>
    </row>
    <row r="14" spans="1:10" ht="15.75" thickBot="1" x14ac:dyDescent="0.3">
      <c r="A14" s="109"/>
      <c r="B14" s="3">
        <v>2016</v>
      </c>
      <c r="C14" s="102">
        <v>25</v>
      </c>
      <c r="D14" s="103">
        <v>32</v>
      </c>
      <c r="E14" s="103">
        <v>111</v>
      </c>
      <c r="F14" s="103">
        <v>37</v>
      </c>
      <c r="G14" s="103">
        <v>14</v>
      </c>
      <c r="H14" s="103">
        <v>29</v>
      </c>
      <c r="I14" s="103">
        <v>0</v>
      </c>
      <c r="J14" s="103">
        <v>248</v>
      </c>
    </row>
    <row r="15" spans="1:10" ht="15.75" thickBot="1" x14ac:dyDescent="0.3">
      <c r="A15" s="109"/>
      <c r="B15" s="3">
        <v>2017</v>
      </c>
      <c r="C15" s="102">
        <v>11</v>
      </c>
      <c r="D15" s="103">
        <v>44</v>
      </c>
      <c r="E15" s="103">
        <v>127</v>
      </c>
      <c r="F15" s="103">
        <v>41</v>
      </c>
      <c r="G15" s="103">
        <v>11</v>
      </c>
      <c r="H15" s="103">
        <v>9</v>
      </c>
      <c r="I15" s="103">
        <v>0</v>
      </c>
      <c r="J15" s="103">
        <v>243</v>
      </c>
    </row>
    <row r="16" spans="1:10" ht="15.75" thickBot="1" x14ac:dyDescent="0.3">
      <c r="A16" s="109"/>
      <c r="B16" s="3">
        <v>2018</v>
      </c>
      <c r="C16" s="104">
        <v>17</v>
      </c>
      <c r="D16" s="35">
        <v>27</v>
      </c>
      <c r="E16" s="35">
        <v>87</v>
      </c>
      <c r="F16" s="35">
        <v>47</v>
      </c>
      <c r="G16" s="35">
        <v>6</v>
      </c>
      <c r="H16" s="35">
        <v>8</v>
      </c>
      <c r="I16" s="35">
        <v>0</v>
      </c>
      <c r="J16" s="35">
        <v>192</v>
      </c>
    </row>
    <row r="17" spans="1:10" ht="15.75" thickBot="1" x14ac:dyDescent="0.3">
      <c r="A17" s="109"/>
      <c r="B17" s="22">
        <v>2019</v>
      </c>
      <c r="C17" s="35">
        <v>14</v>
      </c>
      <c r="D17" s="35">
        <v>25</v>
      </c>
      <c r="E17" s="35">
        <v>86</v>
      </c>
      <c r="F17" s="35">
        <v>51</v>
      </c>
      <c r="G17" s="35">
        <v>8</v>
      </c>
      <c r="H17" s="35">
        <v>11</v>
      </c>
      <c r="I17" s="35">
        <v>0</v>
      </c>
      <c r="J17" s="35">
        <v>195</v>
      </c>
    </row>
    <row r="18" spans="1:10" ht="15.75" thickBot="1" x14ac:dyDescent="0.3">
      <c r="A18" s="110"/>
      <c r="B18" s="3">
        <v>2020</v>
      </c>
      <c r="C18" s="42">
        <v>4</v>
      </c>
      <c r="D18" s="42">
        <v>20</v>
      </c>
      <c r="E18" s="42">
        <v>71</v>
      </c>
      <c r="F18" s="42">
        <v>48</v>
      </c>
      <c r="G18" s="42">
        <v>7</v>
      </c>
      <c r="H18" s="42">
        <v>6</v>
      </c>
      <c r="I18" s="42">
        <v>1</v>
      </c>
      <c r="J18" s="42">
        <v>157</v>
      </c>
    </row>
    <row r="19" spans="1:10" ht="15.75" thickBot="1" x14ac:dyDescent="0.3">
      <c r="A19" s="110"/>
      <c r="B19" s="3">
        <v>2021</v>
      </c>
      <c r="C19" s="42">
        <v>5</v>
      </c>
      <c r="D19" s="42">
        <v>20</v>
      </c>
      <c r="E19" s="42">
        <v>41</v>
      </c>
      <c r="F19" s="42">
        <v>35</v>
      </c>
      <c r="G19" s="42">
        <v>5</v>
      </c>
      <c r="H19" s="42">
        <v>10</v>
      </c>
      <c r="I19" s="42">
        <v>0</v>
      </c>
      <c r="J19" s="42">
        <v>116</v>
      </c>
    </row>
    <row r="20" spans="1:10" ht="15.75" thickBot="1" x14ac:dyDescent="0.3">
      <c r="A20" s="110"/>
      <c r="B20" s="3">
        <v>2022</v>
      </c>
      <c r="C20" s="42">
        <v>11</v>
      </c>
      <c r="D20" s="42">
        <v>36</v>
      </c>
      <c r="E20" s="42">
        <v>44</v>
      </c>
      <c r="F20" s="42">
        <v>58</v>
      </c>
      <c r="G20" s="42">
        <v>4</v>
      </c>
      <c r="H20" s="42">
        <v>6</v>
      </c>
      <c r="I20" s="42">
        <v>0</v>
      </c>
      <c r="J20" s="42">
        <v>159</v>
      </c>
    </row>
    <row r="21" spans="1:10" ht="15.75" thickBot="1" x14ac:dyDescent="0.3">
      <c r="A21" s="111"/>
      <c r="B21" s="3">
        <v>2023</v>
      </c>
      <c r="C21" s="35">
        <v>12</v>
      </c>
      <c r="D21" s="35">
        <v>59</v>
      </c>
      <c r="E21" s="35">
        <v>55</v>
      </c>
      <c r="F21" s="35">
        <v>49</v>
      </c>
      <c r="G21" s="35">
        <v>4</v>
      </c>
      <c r="H21" s="35">
        <v>5</v>
      </c>
      <c r="I21" s="35">
        <v>0</v>
      </c>
      <c r="J21" s="35">
        <f>C21+D21+E21+F21+G21+H21+I21</f>
        <v>184</v>
      </c>
    </row>
    <row r="22" spans="1:10" ht="15.75" thickBot="1" x14ac:dyDescent="0.3">
      <c r="A22" s="107" t="s">
        <v>7</v>
      </c>
      <c r="B22" s="3">
        <v>2006</v>
      </c>
      <c r="C22" s="102">
        <v>13</v>
      </c>
      <c r="D22" s="103">
        <v>61</v>
      </c>
      <c r="E22" s="103">
        <v>33</v>
      </c>
      <c r="F22" s="103">
        <v>35</v>
      </c>
      <c r="G22" s="103">
        <v>37</v>
      </c>
      <c r="H22" s="103">
        <v>6</v>
      </c>
      <c r="I22" s="103">
        <v>1</v>
      </c>
      <c r="J22" s="103">
        <v>186</v>
      </c>
    </row>
    <row r="23" spans="1:10" ht="15.75" thickBot="1" x14ac:dyDescent="0.3">
      <c r="A23" s="108"/>
      <c r="B23" s="3">
        <v>2007</v>
      </c>
      <c r="C23" s="102">
        <v>32</v>
      </c>
      <c r="D23" s="103">
        <v>70</v>
      </c>
      <c r="E23" s="103">
        <v>50</v>
      </c>
      <c r="F23" s="103">
        <v>40</v>
      </c>
      <c r="G23" s="103">
        <v>48</v>
      </c>
      <c r="H23" s="103">
        <v>4</v>
      </c>
      <c r="I23" s="103">
        <v>0</v>
      </c>
      <c r="J23" s="103">
        <v>244</v>
      </c>
    </row>
    <row r="24" spans="1:10" ht="15.75" thickBot="1" x14ac:dyDescent="0.3">
      <c r="A24" s="108"/>
      <c r="B24" s="3">
        <v>2008</v>
      </c>
      <c r="C24" s="102">
        <v>19</v>
      </c>
      <c r="D24" s="103">
        <v>82</v>
      </c>
      <c r="E24" s="103">
        <v>42</v>
      </c>
      <c r="F24" s="103">
        <v>50</v>
      </c>
      <c r="G24" s="103">
        <v>20</v>
      </c>
      <c r="H24" s="103">
        <v>2</v>
      </c>
      <c r="I24" s="103">
        <v>0</v>
      </c>
      <c r="J24" s="103">
        <v>215</v>
      </c>
    </row>
    <row r="25" spans="1:10" ht="15.75" thickBot="1" x14ac:dyDescent="0.3">
      <c r="A25" s="108"/>
      <c r="B25" s="3">
        <v>2009</v>
      </c>
      <c r="C25" s="102">
        <v>29</v>
      </c>
      <c r="D25" s="103">
        <v>77</v>
      </c>
      <c r="E25" s="103">
        <v>54</v>
      </c>
      <c r="F25" s="103">
        <v>47</v>
      </c>
      <c r="G25" s="103">
        <v>41</v>
      </c>
      <c r="H25" s="103">
        <v>10</v>
      </c>
      <c r="I25" s="103">
        <v>0</v>
      </c>
      <c r="J25" s="103">
        <v>258</v>
      </c>
    </row>
    <row r="26" spans="1:10" ht="15.75" thickBot="1" x14ac:dyDescent="0.3">
      <c r="A26" s="108"/>
      <c r="B26" s="3">
        <v>2010</v>
      </c>
      <c r="C26" s="102">
        <v>21</v>
      </c>
      <c r="D26" s="103">
        <v>70</v>
      </c>
      <c r="E26" s="103">
        <v>58</v>
      </c>
      <c r="F26" s="103">
        <v>38</v>
      </c>
      <c r="G26" s="103">
        <v>26</v>
      </c>
      <c r="H26" s="103">
        <v>11</v>
      </c>
      <c r="I26" s="103">
        <v>0</v>
      </c>
      <c r="J26" s="103">
        <v>224</v>
      </c>
    </row>
    <row r="27" spans="1:10" ht="15.75" thickBot="1" x14ac:dyDescent="0.3">
      <c r="A27" s="108"/>
      <c r="B27" s="3">
        <v>2011</v>
      </c>
      <c r="C27" s="102">
        <v>36</v>
      </c>
      <c r="D27" s="103">
        <v>22</v>
      </c>
      <c r="E27" s="103">
        <v>47</v>
      </c>
      <c r="F27" s="103">
        <v>36</v>
      </c>
      <c r="G27" s="103">
        <v>18</v>
      </c>
      <c r="H27" s="103">
        <v>18</v>
      </c>
      <c r="I27" s="103">
        <v>1</v>
      </c>
      <c r="J27" s="103">
        <v>178</v>
      </c>
    </row>
    <row r="28" spans="1:10" ht="15.75" thickBot="1" x14ac:dyDescent="0.3">
      <c r="A28" s="108"/>
      <c r="B28" s="3">
        <v>2012</v>
      </c>
      <c r="C28" s="102">
        <v>16</v>
      </c>
      <c r="D28" s="103">
        <v>23</v>
      </c>
      <c r="E28" s="103">
        <v>41</v>
      </c>
      <c r="F28" s="103">
        <v>40</v>
      </c>
      <c r="G28" s="103">
        <v>27</v>
      </c>
      <c r="H28" s="103">
        <v>11</v>
      </c>
      <c r="I28" s="103">
        <v>0</v>
      </c>
      <c r="J28" s="103">
        <v>158</v>
      </c>
    </row>
    <row r="29" spans="1:10" ht="15.75" thickBot="1" x14ac:dyDescent="0.3">
      <c r="A29" s="108"/>
      <c r="B29" s="3">
        <v>2013</v>
      </c>
      <c r="C29" s="102">
        <v>27</v>
      </c>
      <c r="D29" s="103">
        <v>34</v>
      </c>
      <c r="E29" s="103">
        <v>39</v>
      </c>
      <c r="F29" s="103">
        <v>26</v>
      </c>
      <c r="G29" s="103">
        <v>28</v>
      </c>
      <c r="H29" s="103">
        <v>6</v>
      </c>
      <c r="I29" s="103">
        <v>0</v>
      </c>
      <c r="J29" s="103">
        <v>160</v>
      </c>
    </row>
    <row r="30" spans="1:10" ht="15.75" thickBot="1" x14ac:dyDescent="0.3">
      <c r="A30" s="108"/>
      <c r="B30" s="3">
        <v>2014</v>
      </c>
      <c r="C30" s="102">
        <v>55</v>
      </c>
      <c r="D30" s="103">
        <v>45</v>
      </c>
      <c r="E30" s="103">
        <v>52</v>
      </c>
      <c r="F30" s="103">
        <v>55</v>
      </c>
      <c r="G30" s="103">
        <v>37</v>
      </c>
      <c r="H30" s="103">
        <v>10</v>
      </c>
      <c r="I30" s="103">
        <v>0</v>
      </c>
      <c r="J30" s="103">
        <v>254</v>
      </c>
    </row>
    <row r="31" spans="1:10" ht="15.75" thickBot="1" x14ac:dyDescent="0.3">
      <c r="A31" s="109"/>
      <c r="B31" s="3">
        <v>2015</v>
      </c>
      <c r="C31" s="102">
        <v>70</v>
      </c>
      <c r="D31" s="103">
        <v>61</v>
      </c>
      <c r="E31" s="103">
        <v>68</v>
      </c>
      <c r="F31" s="103">
        <v>29</v>
      </c>
      <c r="G31" s="103">
        <v>28</v>
      </c>
      <c r="H31" s="103">
        <v>10</v>
      </c>
      <c r="I31" s="103">
        <v>0</v>
      </c>
      <c r="J31" s="103">
        <v>266</v>
      </c>
    </row>
    <row r="32" spans="1:10" ht="15.75" thickBot="1" x14ac:dyDescent="0.3">
      <c r="A32" s="109"/>
      <c r="B32" s="3">
        <v>2016</v>
      </c>
      <c r="C32" s="102">
        <v>59</v>
      </c>
      <c r="D32" s="103">
        <v>46</v>
      </c>
      <c r="E32" s="103">
        <v>64</v>
      </c>
      <c r="F32" s="103">
        <v>39</v>
      </c>
      <c r="G32" s="103">
        <v>30</v>
      </c>
      <c r="H32" s="103">
        <v>12</v>
      </c>
      <c r="I32" s="103">
        <v>0</v>
      </c>
      <c r="J32" s="103">
        <v>250</v>
      </c>
    </row>
    <row r="33" spans="1:10" ht="15.75" thickBot="1" x14ac:dyDescent="0.3">
      <c r="A33" s="109"/>
      <c r="B33" s="3">
        <v>2017</v>
      </c>
      <c r="C33" s="102">
        <v>40</v>
      </c>
      <c r="D33" s="103">
        <v>46</v>
      </c>
      <c r="E33" s="103">
        <v>68</v>
      </c>
      <c r="F33" s="103">
        <v>51</v>
      </c>
      <c r="G33" s="103">
        <v>30</v>
      </c>
      <c r="H33" s="103">
        <v>11</v>
      </c>
      <c r="I33" s="103">
        <v>0</v>
      </c>
      <c r="J33" s="103">
        <v>246</v>
      </c>
    </row>
    <row r="34" spans="1:10" ht="15.75" thickBot="1" x14ac:dyDescent="0.3">
      <c r="A34" s="109"/>
      <c r="B34" s="3">
        <v>2018</v>
      </c>
      <c r="C34" s="104">
        <v>35</v>
      </c>
      <c r="D34" s="35">
        <v>81</v>
      </c>
      <c r="E34" s="35">
        <v>52</v>
      </c>
      <c r="F34" s="35">
        <v>41</v>
      </c>
      <c r="G34" s="35">
        <v>32</v>
      </c>
      <c r="H34" s="35">
        <v>8</v>
      </c>
      <c r="I34" s="35">
        <v>0</v>
      </c>
      <c r="J34" s="35">
        <v>249</v>
      </c>
    </row>
    <row r="35" spans="1:10" ht="15.75" thickBot="1" x14ac:dyDescent="0.3">
      <c r="A35" s="109"/>
      <c r="B35" s="22">
        <v>2019</v>
      </c>
      <c r="C35" s="35">
        <v>37</v>
      </c>
      <c r="D35" s="35">
        <v>58</v>
      </c>
      <c r="E35" s="35">
        <v>36</v>
      </c>
      <c r="F35" s="35">
        <v>42</v>
      </c>
      <c r="G35" s="35">
        <v>28</v>
      </c>
      <c r="H35" s="35">
        <v>9</v>
      </c>
      <c r="I35" s="35">
        <v>0</v>
      </c>
      <c r="J35" s="35">
        <v>210</v>
      </c>
    </row>
    <row r="36" spans="1:10" ht="15.75" thickBot="1" x14ac:dyDescent="0.3">
      <c r="A36" s="110"/>
      <c r="B36" s="3">
        <v>2020</v>
      </c>
      <c r="C36" s="42">
        <v>21</v>
      </c>
      <c r="D36" s="42">
        <v>40</v>
      </c>
      <c r="E36" s="42">
        <v>25</v>
      </c>
      <c r="F36" s="42">
        <v>41</v>
      </c>
      <c r="G36" s="42">
        <v>13</v>
      </c>
      <c r="H36" s="42">
        <v>3</v>
      </c>
      <c r="I36" s="42">
        <v>0</v>
      </c>
      <c r="J36" s="42">
        <v>143</v>
      </c>
    </row>
    <row r="37" spans="1:10" ht="15.75" thickBot="1" x14ac:dyDescent="0.3">
      <c r="A37" s="110"/>
      <c r="B37" s="3">
        <v>2021</v>
      </c>
      <c r="C37" s="42">
        <v>29</v>
      </c>
      <c r="D37" s="42">
        <v>36</v>
      </c>
      <c r="E37" s="42">
        <v>8</v>
      </c>
      <c r="F37" s="42">
        <v>23</v>
      </c>
      <c r="G37" s="42">
        <v>12</v>
      </c>
      <c r="H37" s="42">
        <v>4</v>
      </c>
      <c r="I37" s="42">
        <v>0</v>
      </c>
      <c r="J37" s="42">
        <v>112</v>
      </c>
    </row>
    <row r="38" spans="1:10" ht="15.75" thickBot="1" x14ac:dyDescent="0.3">
      <c r="A38" s="110"/>
      <c r="B38" s="3">
        <v>2022</v>
      </c>
      <c r="C38" s="42">
        <v>28</v>
      </c>
      <c r="D38" s="42">
        <v>29</v>
      </c>
      <c r="E38" s="42">
        <v>53</v>
      </c>
      <c r="F38" s="42">
        <v>38</v>
      </c>
      <c r="G38" s="42">
        <v>17</v>
      </c>
      <c r="H38" s="42">
        <v>13</v>
      </c>
      <c r="I38" s="42">
        <v>0</v>
      </c>
      <c r="J38" s="42">
        <v>178</v>
      </c>
    </row>
    <row r="39" spans="1:10" ht="15.75" thickBot="1" x14ac:dyDescent="0.3">
      <c r="A39" s="111"/>
      <c r="B39" s="3">
        <v>2023</v>
      </c>
      <c r="C39" s="35">
        <v>29</v>
      </c>
      <c r="D39" s="35">
        <v>17</v>
      </c>
      <c r="E39" s="35">
        <v>35</v>
      </c>
      <c r="F39" s="35">
        <v>38</v>
      </c>
      <c r="G39" s="35">
        <v>13</v>
      </c>
      <c r="H39" s="35">
        <v>6</v>
      </c>
      <c r="I39" s="35">
        <v>0</v>
      </c>
      <c r="J39" s="35">
        <f>C39+D39+E39+F39+G39+H39+I39</f>
        <v>138</v>
      </c>
    </row>
    <row r="40" spans="1:10" ht="15.75" thickBot="1" x14ac:dyDescent="0.3">
      <c r="A40" s="107" t="s">
        <v>8</v>
      </c>
      <c r="B40" s="3">
        <v>2006</v>
      </c>
      <c r="C40" s="102">
        <v>30</v>
      </c>
      <c r="D40" s="103">
        <v>78</v>
      </c>
      <c r="E40" s="103">
        <v>71</v>
      </c>
      <c r="F40" s="103">
        <v>30</v>
      </c>
      <c r="G40" s="103">
        <v>3</v>
      </c>
      <c r="H40" s="103">
        <v>0</v>
      </c>
      <c r="I40" s="103">
        <v>1</v>
      </c>
      <c r="J40" s="103">
        <v>213</v>
      </c>
    </row>
    <row r="41" spans="1:10" ht="15.75" thickBot="1" x14ac:dyDescent="0.3">
      <c r="A41" s="108"/>
      <c r="B41" s="3">
        <v>2007</v>
      </c>
      <c r="C41" s="102">
        <v>40</v>
      </c>
      <c r="D41" s="103">
        <v>89</v>
      </c>
      <c r="E41" s="103">
        <v>65</v>
      </c>
      <c r="F41" s="103">
        <v>31</v>
      </c>
      <c r="G41" s="103">
        <v>5</v>
      </c>
      <c r="H41" s="103">
        <v>1</v>
      </c>
      <c r="I41" s="103">
        <v>0</v>
      </c>
      <c r="J41" s="103">
        <v>231</v>
      </c>
    </row>
    <row r="42" spans="1:10" ht="15.75" thickBot="1" x14ac:dyDescent="0.3">
      <c r="A42" s="108"/>
      <c r="B42" s="3">
        <v>2008</v>
      </c>
      <c r="C42" s="102">
        <v>23</v>
      </c>
      <c r="D42" s="103">
        <v>82</v>
      </c>
      <c r="E42" s="103">
        <v>136</v>
      </c>
      <c r="F42" s="103">
        <v>39</v>
      </c>
      <c r="G42" s="103">
        <v>16</v>
      </c>
      <c r="H42" s="103">
        <v>1</v>
      </c>
      <c r="I42" s="103">
        <v>1</v>
      </c>
      <c r="J42" s="103">
        <v>298</v>
      </c>
    </row>
    <row r="43" spans="1:10" ht="15.75" thickBot="1" x14ac:dyDescent="0.3">
      <c r="A43" s="108"/>
      <c r="B43" s="3">
        <v>2009</v>
      </c>
      <c r="C43" s="102">
        <v>27</v>
      </c>
      <c r="D43" s="103">
        <v>75</v>
      </c>
      <c r="E43" s="103">
        <v>114</v>
      </c>
      <c r="F43" s="103">
        <v>29</v>
      </c>
      <c r="G43" s="103">
        <v>8</v>
      </c>
      <c r="H43" s="103">
        <v>2</v>
      </c>
      <c r="I43" s="103">
        <v>0</v>
      </c>
      <c r="J43" s="103">
        <v>255</v>
      </c>
    </row>
    <row r="44" spans="1:10" ht="15.75" thickBot="1" x14ac:dyDescent="0.3">
      <c r="A44" s="108"/>
      <c r="B44" s="3">
        <v>2010</v>
      </c>
      <c r="C44" s="102">
        <v>28</v>
      </c>
      <c r="D44" s="103">
        <v>106</v>
      </c>
      <c r="E44" s="103">
        <v>161</v>
      </c>
      <c r="F44" s="103">
        <v>38</v>
      </c>
      <c r="G44" s="103">
        <v>8</v>
      </c>
      <c r="H44" s="103">
        <v>14</v>
      </c>
      <c r="I44" s="103">
        <v>0</v>
      </c>
      <c r="J44" s="103">
        <v>355</v>
      </c>
    </row>
    <row r="45" spans="1:10" ht="15.75" thickBot="1" x14ac:dyDescent="0.3">
      <c r="A45" s="108"/>
      <c r="B45" s="3">
        <v>2011</v>
      </c>
      <c r="C45" s="102">
        <v>20</v>
      </c>
      <c r="D45" s="103">
        <v>82</v>
      </c>
      <c r="E45" s="103">
        <v>116</v>
      </c>
      <c r="F45" s="103">
        <v>17</v>
      </c>
      <c r="G45" s="103">
        <v>11</v>
      </c>
      <c r="H45" s="103">
        <v>10</v>
      </c>
      <c r="I45" s="103">
        <v>4</v>
      </c>
      <c r="J45" s="103">
        <v>260</v>
      </c>
    </row>
    <row r="46" spans="1:10" ht="15.75" thickBot="1" x14ac:dyDescent="0.3">
      <c r="A46" s="108"/>
      <c r="B46" s="3">
        <v>2012</v>
      </c>
      <c r="C46" s="102">
        <v>22</v>
      </c>
      <c r="D46" s="103">
        <v>88</v>
      </c>
      <c r="E46" s="103">
        <v>79</v>
      </c>
      <c r="F46" s="103">
        <v>27</v>
      </c>
      <c r="G46" s="103">
        <v>16</v>
      </c>
      <c r="H46" s="103">
        <v>14</v>
      </c>
      <c r="I46" s="103">
        <v>0</v>
      </c>
      <c r="J46" s="103">
        <v>246</v>
      </c>
    </row>
    <row r="47" spans="1:10" ht="15.75" thickBot="1" x14ac:dyDescent="0.3">
      <c r="A47" s="108"/>
      <c r="B47" s="3">
        <v>2013</v>
      </c>
      <c r="C47" s="102">
        <v>27</v>
      </c>
      <c r="D47" s="103">
        <v>74</v>
      </c>
      <c r="E47" s="103">
        <v>96</v>
      </c>
      <c r="F47" s="103">
        <v>20</v>
      </c>
      <c r="G47" s="103">
        <v>19</v>
      </c>
      <c r="H47" s="103">
        <v>8</v>
      </c>
      <c r="I47" s="103">
        <v>0</v>
      </c>
      <c r="J47" s="103">
        <v>244</v>
      </c>
    </row>
    <row r="48" spans="1:10" ht="15.75" thickBot="1" x14ac:dyDescent="0.3">
      <c r="A48" s="108"/>
      <c r="B48" s="3">
        <v>2014</v>
      </c>
      <c r="C48" s="102">
        <v>28</v>
      </c>
      <c r="D48" s="103">
        <v>82</v>
      </c>
      <c r="E48" s="103">
        <v>91</v>
      </c>
      <c r="F48" s="103">
        <v>29</v>
      </c>
      <c r="G48" s="103">
        <v>29</v>
      </c>
      <c r="H48" s="103">
        <v>10</v>
      </c>
      <c r="I48" s="103">
        <v>0</v>
      </c>
      <c r="J48" s="103">
        <v>269</v>
      </c>
    </row>
    <row r="49" spans="1:10" ht="15.75" thickBot="1" x14ac:dyDescent="0.3">
      <c r="A49" s="109"/>
      <c r="B49" s="3">
        <v>2015</v>
      </c>
      <c r="C49" s="102">
        <v>39</v>
      </c>
      <c r="D49" s="103">
        <v>76</v>
      </c>
      <c r="E49" s="103">
        <v>77</v>
      </c>
      <c r="F49" s="103">
        <v>23</v>
      </c>
      <c r="G49" s="103">
        <v>6</v>
      </c>
      <c r="H49" s="103">
        <v>11</v>
      </c>
      <c r="I49" s="103">
        <v>0</v>
      </c>
      <c r="J49" s="103">
        <v>232</v>
      </c>
    </row>
    <row r="50" spans="1:10" ht="15.75" thickBot="1" x14ac:dyDescent="0.3">
      <c r="A50" s="109"/>
      <c r="B50" s="3">
        <v>2016</v>
      </c>
      <c r="C50" s="102">
        <v>29</v>
      </c>
      <c r="D50" s="103">
        <v>93</v>
      </c>
      <c r="E50" s="103">
        <v>89</v>
      </c>
      <c r="F50" s="103">
        <v>24</v>
      </c>
      <c r="G50" s="103">
        <v>21</v>
      </c>
      <c r="H50" s="103">
        <v>5</v>
      </c>
      <c r="I50" s="103">
        <v>0</v>
      </c>
      <c r="J50" s="103">
        <v>261</v>
      </c>
    </row>
    <row r="51" spans="1:10" ht="15.75" thickBot="1" x14ac:dyDescent="0.3">
      <c r="A51" s="109"/>
      <c r="B51" s="3">
        <v>2017</v>
      </c>
      <c r="C51" s="102">
        <v>27</v>
      </c>
      <c r="D51" s="103">
        <v>94</v>
      </c>
      <c r="E51" s="103">
        <v>96</v>
      </c>
      <c r="F51" s="103">
        <v>42</v>
      </c>
      <c r="G51" s="103">
        <v>9</v>
      </c>
      <c r="H51" s="103">
        <v>9</v>
      </c>
      <c r="I51" s="103">
        <v>0</v>
      </c>
      <c r="J51" s="103">
        <v>277</v>
      </c>
    </row>
    <row r="52" spans="1:10" ht="15.75" thickBot="1" x14ac:dyDescent="0.3">
      <c r="A52" s="109"/>
      <c r="B52" s="3">
        <v>2018</v>
      </c>
      <c r="C52" s="104">
        <v>23</v>
      </c>
      <c r="D52" s="35">
        <v>72</v>
      </c>
      <c r="E52" s="35">
        <v>91</v>
      </c>
      <c r="F52" s="35">
        <v>48</v>
      </c>
      <c r="G52" s="35">
        <v>9</v>
      </c>
      <c r="H52" s="35">
        <v>12</v>
      </c>
      <c r="I52" s="35">
        <v>0</v>
      </c>
      <c r="J52" s="35">
        <v>255</v>
      </c>
    </row>
    <row r="53" spans="1:10" ht="15.75" thickBot="1" x14ac:dyDescent="0.3">
      <c r="A53" s="109"/>
      <c r="B53" s="22">
        <v>2019</v>
      </c>
      <c r="C53" s="35">
        <v>15</v>
      </c>
      <c r="D53" s="35">
        <v>66</v>
      </c>
      <c r="E53" s="35">
        <v>75</v>
      </c>
      <c r="F53" s="35">
        <v>50</v>
      </c>
      <c r="G53" s="35">
        <v>10</v>
      </c>
      <c r="H53" s="35">
        <v>11</v>
      </c>
      <c r="I53" s="35">
        <v>1</v>
      </c>
      <c r="J53" s="35">
        <v>228</v>
      </c>
    </row>
    <row r="54" spans="1:10" ht="15.75" thickBot="1" x14ac:dyDescent="0.3">
      <c r="A54" s="110"/>
      <c r="B54" s="3">
        <v>2020</v>
      </c>
      <c r="C54" s="42">
        <v>12</v>
      </c>
      <c r="D54" s="42">
        <v>55</v>
      </c>
      <c r="E54" s="42">
        <v>67</v>
      </c>
      <c r="F54" s="42">
        <v>25</v>
      </c>
      <c r="G54" s="42">
        <v>5</v>
      </c>
      <c r="H54" s="42">
        <v>12</v>
      </c>
      <c r="I54" s="42">
        <v>0</v>
      </c>
      <c r="J54" s="42">
        <v>176</v>
      </c>
    </row>
    <row r="55" spans="1:10" ht="15.75" thickBot="1" x14ac:dyDescent="0.3">
      <c r="A55" s="110"/>
      <c r="B55" s="3">
        <v>2021</v>
      </c>
      <c r="C55" s="42">
        <v>10</v>
      </c>
      <c r="D55" s="42">
        <v>40</v>
      </c>
      <c r="E55" s="42">
        <v>44</v>
      </c>
      <c r="F55" s="42">
        <v>39</v>
      </c>
      <c r="G55" s="42">
        <v>3</v>
      </c>
      <c r="H55" s="42">
        <v>4</v>
      </c>
      <c r="I55" s="42">
        <v>0</v>
      </c>
      <c r="J55" s="42">
        <v>140</v>
      </c>
    </row>
    <row r="56" spans="1:10" ht="15.75" thickBot="1" x14ac:dyDescent="0.3">
      <c r="A56" s="110"/>
      <c r="B56" s="3">
        <v>2022</v>
      </c>
      <c r="C56" s="42">
        <v>19</v>
      </c>
      <c r="D56" s="42">
        <v>42</v>
      </c>
      <c r="E56" s="42">
        <v>67</v>
      </c>
      <c r="F56" s="42">
        <v>31</v>
      </c>
      <c r="G56" s="42">
        <v>1</v>
      </c>
      <c r="H56" s="42">
        <v>9</v>
      </c>
      <c r="I56" s="42">
        <v>0</v>
      </c>
      <c r="J56" s="42">
        <v>169</v>
      </c>
    </row>
    <row r="57" spans="1:10" ht="15.75" thickBot="1" x14ac:dyDescent="0.3">
      <c r="A57" s="111"/>
      <c r="B57" s="3">
        <v>2023</v>
      </c>
      <c r="C57" s="35">
        <v>27</v>
      </c>
      <c r="D57" s="35">
        <v>58</v>
      </c>
      <c r="E57" s="35">
        <v>58</v>
      </c>
      <c r="F57" s="35">
        <v>34</v>
      </c>
      <c r="G57" s="35">
        <v>1</v>
      </c>
      <c r="H57" s="35">
        <v>6</v>
      </c>
      <c r="I57" s="35">
        <v>0</v>
      </c>
      <c r="J57" s="35">
        <f>C57+D57+E57+F57+G57+H57+I57</f>
        <v>184</v>
      </c>
    </row>
    <row r="58" spans="1:10" ht="15.75" thickBot="1" x14ac:dyDescent="0.3">
      <c r="A58" s="107" t="s">
        <v>9</v>
      </c>
      <c r="B58" s="3">
        <v>2006</v>
      </c>
      <c r="C58" s="102">
        <v>32</v>
      </c>
      <c r="D58" s="103">
        <v>27</v>
      </c>
      <c r="E58" s="103">
        <v>45</v>
      </c>
      <c r="F58" s="103">
        <v>24</v>
      </c>
      <c r="G58" s="103">
        <v>9</v>
      </c>
      <c r="H58" s="103">
        <v>1</v>
      </c>
      <c r="I58" s="103">
        <v>0</v>
      </c>
      <c r="J58" s="103">
        <v>138</v>
      </c>
    </row>
    <row r="59" spans="1:10" ht="15.75" thickBot="1" x14ac:dyDescent="0.3">
      <c r="A59" s="108"/>
      <c r="B59" s="3">
        <v>2007</v>
      </c>
      <c r="C59" s="102">
        <v>19</v>
      </c>
      <c r="D59" s="103">
        <v>37</v>
      </c>
      <c r="E59" s="103">
        <v>72</v>
      </c>
      <c r="F59" s="103">
        <v>29</v>
      </c>
      <c r="G59" s="103">
        <v>18</v>
      </c>
      <c r="H59" s="103">
        <v>1</v>
      </c>
      <c r="I59" s="103">
        <v>0</v>
      </c>
      <c r="J59" s="103">
        <v>176</v>
      </c>
    </row>
    <row r="60" spans="1:10" ht="15.75" thickBot="1" x14ac:dyDescent="0.3">
      <c r="A60" s="108"/>
      <c r="B60" s="3">
        <v>2008</v>
      </c>
      <c r="C60" s="102">
        <v>21</v>
      </c>
      <c r="D60" s="103">
        <v>25</v>
      </c>
      <c r="E60" s="103">
        <v>56</v>
      </c>
      <c r="F60" s="103">
        <v>29</v>
      </c>
      <c r="G60" s="103">
        <v>13</v>
      </c>
      <c r="H60" s="103">
        <v>2</v>
      </c>
      <c r="I60" s="103">
        <v>1</v>
      </c>
      <c r="J60" s="103">
        <v>147</v>
      </c>
    </row>
    <row r="61" spans="1:10" ht="15.75" thickBot="1" x14ac:dyDescent="0.3">
      <c r="A61" s="108"/>
      <c r="B61" s="3">
        <v>2009</v>
      </c>
      <c r="C61" s="102">
        <v>14</v>
      </c>
      <c r="D61" s="103">
        <v>29</v>
      </c>
      <c r="E61" s="103">
        <v>75</v>
      </c>
      <c r="F61" s="103">
        <v>18</v>
      </c>
      <c r="G61" s="103">
        <v>14</v>
      </c>
      <c r="H61" s="103">
        <v>9</v>
      </c>
      <c r="I61" s="103">
        <v>0</v>
      </c>
      <c r="J61" s="103">
        <v>159</v>
      </c>
    </row>
    <row r="62" spans="1:10" ht="15.75" thickBot="1" x14ac:dyDescent="0.3">
      <c r="A62" s="108"/>
      <c r="B62" s="3">
        <v>2010</v>
      </c>
      <c r="C62" s="102">
        <v>24</v>
      </c>
      <c r="D62" s="103">
        <v>24</v>
      </c>
      <c r="E62" s="103">
        <v>84</v>
      </c>
      <c r="F62" s="103">
        <v>12</v>
      </c>
      <c r="G62" s="103">
        <v>5</v>
      </c>
      <c r="H62" s="103">
        <v>11</v>
      </c>
      <c r="I62" s="103">
        <v>0</v>
      </c>
      <c r="J62" s="103">
        <v>160</v>
      </c>
    </row>
    <row r="63" spans="1:10" ht="15.75" thickBot="1" x14ac:dyDescent="0.3">
      <c r="A63" s="108"/>
      <c r="B63" s="3">
        <v>2011</v>
      </c>
      <c r="C63" s="102">
        <v>26</v>
      </c>
      <c r="D63" s="103">
        <v>25</v>
      </c>
      <c r="E63" s="103">
        <v>119</v>
      </c>
      <c r="F63" s="103">
        <v>36</v>
      </c>
      <c r="G63" s="103">
        <v>3</v>
      </c>
      <c r="H63" s="103">
        <v>6</v>
      </c>
      <c r="I63" s="103">
        <v>0</v>
      </c>
      <c r="J63" s="103">
        <v>215</v>
      </c>
    </row>
    <row r="64" spans="1:10" ht="15.75" thickBot="1" x14ac:dyDescent="0.3">
      <c r="A64" s="108"/>
      <c r="B64" s="3">
        <v>2012</v>
      </c>
      <c r="C64" s="102">
        <v>32</v>
      </c>
      <c r="D64" s="103">
        <v>33</v>
      </c>
      <c r="E64" s="103">
        <v>125</v>
      </c>
      <c r="F64" s="103">
        <v>24</v>
      </c>
      <c r="G64" s="103">
        <v>3</v>
      </c>
      <c r="H64" s="103">
        <v>2</v>
      </c>
      <c r="I64" s="103">
        <v>0</v>
      </c>
      <c r="J64" s="103">
        <v>219</v>
      </c>
    </row>
    <row r="65" spans="1:10" ht="15.75" thickBot="1" x14ac:dyDescent="0.3">
      <c r="A65" s="108"/>
      <c r="B65" s="3">
        <v>2013</v>
      </c>
      <c r="C65" s="102">
        <v>30</v>
      </c>
      <c r="D65" s="103">
        <v>48</v>
      </c>
      <c r="E65" s="103">
        <v>100</v>
      </c>
      <c r="F65" s="103">
        <v>36</v>
      </c>
      <c r="G65" s="103">
        <v>7</v>
      </c>
      <c r="H65" s="103">
        <v>9</v>
      </c>
      <c r="I65" s="103">
        <v>0</v>
      </c>
      <c r="J65" s="103">
        <v>230</v>
      </c>
    </row>
    <row r="66" spans="1:10" ht="15.75" thickBot="1" x14ac:dyDescent="0.3">
      <c r="A66" s="108"/>
      <c r="B66" s="3">
        <v>2014</v>
      </c>
      <c r="C66" s="102">
        <v>55</v>
      </c>
      <c r="D66" s="103">
        <v>33</v>
      </c>
      <c r="E66" s="103">
        <v>83</v>
      </c>
      <c r="F66" s="103">
        <v>29</v>
      </c>
      <c r="G66" s="103">
        <v>13</v>
      </c>
      <c r="H66" s="103">
        <v>5</v>
      </c>
      <c r="I66" s="103">
        <v>0</v>
      </c>
      <c r="J66" s="103">
        <v>218</v>
      </c>
    </row>
    <row r="67" spans="1:10" ht="15.75" thickBot="1" x14ac:dyDescent="0.3">
      <c r="A67" s="109"/>
      <c r="B67" s="3">
        <v>2015</v>
      </c>
      <c r="C67" s="102">
        <v>66</v>
      </c>
      <c r="D67" s="103">
        <v>30</v>
      </c>
      <c r="E67" s="103">
        <v>83</v>
      </c>
      <c r="F67" s="103">
        <v>35</v>
      </c>
      <c r="G67" s="103">
        <v>4</v>
      </c>
      <c r="H67" s="103">
        <v>5</v>
      </c>
      <c r="I67" s="103">
        <v>0</v>
      </c>
      <c r="J67" s="103">
        <v>223</v>
      </c>
    </row>
    <row r="68" spans="1:10" ht="15.75" thickBot="1" x14ac:dyDescent="0.3">
      <c r="A68" s="109"/>
      <c r="B68" s="3">
        <v>2016</v>
      </c>
      <c r="C68" s="102">
        <v>63</v>
      </c>
      <c r="D68" s="103">
        <v>25</v>
      </c>
      <c r="E68" s="103">
        <v>65</v>
      </c>
      <c r="F68" s="103">
        <v>38</v>
      </c>
      <c r="G68" s="103">
        <v>6</v>
      </c>
      <c r="H68" s="103">
        <v>10</v>
      </c>
      <c r="I68" s="103">
        <v>0</v>
      </c>
      <c r="J68" s="103">
        <v>207</v>
      </c>
    </row>
    <row r="69" spans="1:10" ht="15.75" thickBot="1" x14ac:dyDescent="0.3">
      <c r="A69" s="109"/>
      <c r="B69" s="3">
        <v>2017</v>
      </c>
      <c r="C69" s="102">
        <v>42</v>
      </c>
      <c r="D69" s="103">
        <v>43</v>
      </c>
      <c r="E69" s="103">
        <v>61</v>
      </c>
      <c r="F69" s="103">
        <v>36</v>
      </c>
      <c r="G69" s="103">
        <v>4</v>
      </c>
      <c r="H69" s="103">
        <v>12</v>
      </c>
      <c r="I69" s="103">
        <v>0</v>
      </c>
      <c r="J69" s="103">
        <v>198</v>
      </c>
    </row>
    <row r="70" spans="1:10" ht="15.75" thickBot="1" x14ac:dyDescent="0.3">
      <c r="A70" s="109"/>
      <c r="B70" s="3">
        <v>2018</v>
      </c>
      <c r="C70" s="104">
        <v>17</v>
      </c>
      <c r="D70" s="35">
        <v>36</v>
      </c>
      <c r="E70" s="35">
        <v>69</v>
      </c>
      <c r="F70" s="35">
        <v>31</v>
      </c>
      <c r="G70" s="35">
        <v>3</v>
      </c>
      <c r="H70" s="35">
        <v>9</v>
      </c>
      <c r="I70" s="35">
        <v>0</v>
      </c>
      <c r="J70" s="35">
        <v>165</v>
      </c>
    </row>
    <row r="71" spans="1:10" ht="15.75" thickBot="1" x14ac:dyDescent="0.3">
      <c r="A71" s="109"/>
      <c r="B71" s="22">
        <v>2019</v>
      </c>
      <c r="C71" s="35">
        <v>40</v>
      </c>
      <c r="D71" s="35">
        <v>49</v>
      </c>
      <c r="E71" s="35">
        <v>44</v>
      </c>
      <c r="F71" s="35">
        <v>45</v>
      </c>
      <c r="G71" s="35">
        <v>4</v>
      </c>
      <c r="H71" s="35">
        <v>3</v>
      </c>
      <c r="I71" s="35">
        <v>0</v>
      </c>
      <c r="J71" s="35">
        <v>185</v>
      </c>
    </row>
    <row r="72" spans="1:10" ht="15.75" thickBot="1" x14ac:dyDescent="0.3">
      <c r="A72" s="110"/>
      <c r="B72" s="3">
        <v>2020</v>
      </c>
      <c r="C72" s="42">
        <v>34</v>
      </c>
      <c r="D72" s="42">
        <v>41</v>
      </c>
      <c r="E72" s="42">
        <v>63</v>
      </c>
      <c r="F72" s="42">
        <v>51</v>
      </c>
      <c r="G72" s="42">
        <v>3</v>
      </c>
      <c r="H72" s="42">
        <v>3</v>
      </c>
      <c r="I72" s="42">
        <v>0</v>
      </c>
      <c r="J72" s="42">
        <v>195</v>
      </c>
    </row>
    <row r="73" spans="1:10" ht="15.75" thickBot="1" x14ac:dyDescent="0.3">
      <c r="A73" s="110"/>
      <c r="B73" s="3">
        <v>2021</v>
      </c>
      <c r="C73" s="42">
        <v>30</v>
      </c>
      <c r="D73" s="42">
        <v>26</v>
      </c>
      <c r="E73" s="42">
        <v>27</v>
      </c>
      <c r="F73" s="42">
        <v>40</v>
      </c>
      <c r="G73" s="42">
        <v>0</v>
      </c>
      <c r="H73" s="42">
        <v>0</v>
      </c>
      <c r="I73" s="42">
        <v>0</v>
      </c>
      <c r="J73" s="42">
        <v>123</v>
      </c>
    </row>
    <row r="74" spans="1:10" ht="15.75" thickBot="1" x14ac:dyDescent="0.3">
      <c r="A74" s="110"/>
      <c r="B74" s="3">
        <v>2022</v>
      </c>
      <c r="C74" s="42">
        <v>26</v>
      </c>
      <c r="D74" s="42">
        <v>20</v>
      </c>
      <c r="E74" s="42">
        <v>43</v>
      </c>
      <c r="F74" s="42">
        <v>64</v>
      </c>
      <c r="G74" s="42">
        <v>5</v>
      </c>
      <c r="H74" s="42">
        <v>1</v>
      </c>
      <c r="I74" s="42">
        <v>0</v>
      </c>
      <c r="J74" s="42">
        <v>159</v>
      </c>
    </row>
    <row r="75" spans="1:10" ht="15.75" thickBot="1" x14ac:dyDescent="0.3">
      <c r="A75" s="111"/>
      <c r="B75" s="3">
        <v>2023</v>
      </c>
      <c r="C75" s="35">
        <v>35</v>
      </c>
      <c r="D75" s="35">
        <v>19</v>
      </c>
      <c r="E75" s="35">
        <v>52</v>
      </c>
      <c r="F75" s="35">
        <v>78</v>
      </c>
      <c r="G75" s="35">
        <v>3</v>
      </c>
      <c r="H75" s="35">
        <v>3</v>
      </c>
      <c r="I75" s="35">
        <v>0</v>
      </c>
      <c r="J75" s="35">
        <f>C75+D75+E75+F75+G75+H75+I75</f>
        <v>190</v>
      </c>
    </row>
    <row r="76" spans="1:10" ht="15.75" thickBot="1" x14ac:dyDescent="0.3">
      <c r="A76" s="107" t="s">
        <v>10</v>
      </c>
      <c r="B76" s="3">
        <v>2006</v>
      </c>
      <c r="C76" s="102">
        <v>34</v>
      </c>
      <c r="D76" s="103">
        <v>38</v>
      </c>
      <c r="E76" s="103">
        <v>44</v>
      </c>
      <c r="F76" s="103">
        <v>65</v>
      </c>
      <c r="G76" s="103">
        <v>30</v>
      </c>
      <c r="H76" s="103">
        <v>5</v>
      </c>
      <c r="I76" s="103">
        <v>1</v>
      </c>
      <c r="J76" s="103">
        <v>217</v>
      </c>
    </row>
    <row r="77" spans="1:10" ht="15.75" thickBot="1" x14ac:dyDescent="0.3">
      <c r="A77" s="108"/>
      <c r="B77" s="3">
        <v>2007</v>
      </c>
      <c r="C77" s="102">
        <v>27</v>
      </c>
      <c r="D77" s="103">
        <v>46</v>
      </c>
      <c r="E77" s="103">
        <v>58</v>
      </c>
      <c r="F77" s="103">
        <v>68</v>
      </c>
      <c r="G77" s="103">
        <v>23</v>
      </c>
      <c r="H77" s="103">
        <v>2</v>
      </c>
      <c r="I77" s="103">
        <v>0</v>
      </c>
      <c r="J77" s="103">
        <v>224</v>
      </c>
    </row>
    <row r="78" spans="1:10" ht="15.75" thickBot="1" x14ac:dyDescent="0.3">
      <c r="A78" s="108"/>
      <c r="B78" s="3">
        <v>2008</v>
      </c>
      <c r="C78" s="102">
        <v>17</v>
      </c>
      <c r="D78" s="103">
        <v>42</v>
      </c>
      <c r="E78" s="103">
        <v>61</v>
      </c>
      <c r="F78" s="103">
        <v>37</v>
      </c>
      <c r="G78" s="103">
        <v>34</v>
      </c>
      <c r="H78" s="103">
        <v>0</v>
      </c>
      <c r="I78" s="103">
        <v>0</v>
      </c>
      <c r="J78" s="103">
        <v>191</v>
      </c>
    </row>
    <row r="79" spans="1:10" ht="15.75" thickBot="1" x14ac:dyDescent="0.3">
      <c r="A79" s="108"/>
      <c r="B79" s="3">
        <v>2009</v>
      </c>
      <c r="C79" s="102">
        <v>42</v>
      </c>
      <c r="D79" s="103">
        <v>58</v>
      </c>
      <c r="E79" s="103">
        <v>39</v>
      </c>
      <c r="F79" s="103">
        <v>21</v>
      </c>
      <c r="G79" s="103">
        <v>16</v>
      </c>
      <c r="H79" s="103">
        <v>1</v>
      </c>
      <c r="I79" s="103">
        <v>0</v>
      </c>
      <c r="J79" s="103">
        <v>177</v>
      </c>
    </row>
    <row r="80" spans="1:10" ht="15.75" thickBot="1" x14ac:dyDescent="0.3">
      <c r="A80" s="108"/>
      <c r="B80" s="3">
        <v>2010</v>
      </c>
      <c r="C80" s="102">
        <v>42</v>
      </c>
      <c r="D80" s="103">
        <v>48</v>
      </c>
      <c r="E80" s="103">
        <v>66</v>
      </c>
      <c r="F80" s="103">
        <v>35</v>
      </c>
      <c r="G80" s="103">
        <v>15</v>
      </c>
      <c r="H80" s="103">
        <v>12</v>
      </c>
      <c r="I80" s="103">
        <v>0</v>
      </c>
      <c r="J80" s="103">
        <v>218</v>
      </c>
    </row>
    <row r="81" spans="1:10" ht="15.75" thickBot="1" x14ac:dyDescent="0.3">
      <c r="A81" s="108"/>
      <c r="B81" s="3">
        <v>2011</v>
      </c>
      <c r="C81" s="102">
        <v>34</v>
      </c>
      <c r="D81" s="103">
        <v>18</v>
      </c>
      <c r="E81" s="103">
        <v>56</v>
      </c>
      <c r="F81" s="103">
        <v>23</v>
      </c>
      <c r="G81" s="103">
        <v>13</v>
      </c>
      <c r="H81" s="103">
        <v>25</v>
      </c>
      <c r="I81" s="103">
        <v>1</v>
      </c>
      <c r="J81" s="103">
        <v>170</v>
      </c>
    </row>
    <row r="82" spans="1:10" ht="15.75" thickBot="1" x14ac:dyDescent="0.3">
      <c r="A82" s="108"/>
      <c r="B82" s="3">
        <v>2012</v>
      </c>
      <c r="C82" s="102">
        <v>45</v>
      </c>
      <c r="D82" s="103">
        <v>16</v>
      </c>
      <c r="E82" s="103">
        <v>78</v>
      </c>
      <c r="F82" s="103">
        <v>21</v>
      </c>
      <c r="G82" s="103">
        <v>20</v>
      </c>
      <c r="H82" s="103">
        <v>23</v>
      </c>
      <c r="I82" s="103">
        <v>0</v>
      </c>
      <c r="J82" s="103">
        <v>203</v>
      </c>
    </row>
    <row r="83" spans="1:10" ht="15.75" thickBot="1" x14ac:dyDescent="0.3">
      <c r="A83" s="108"/>
      <c r="B83" s="3">
        <v>2013</v>
      </c>
      <c r="C83" s="102">
        <v>45</v>
      </c>
      <c r="D83" s="103">
        <v>24</v>
      </c>
      <c r="E83" s="103">
        <v>54</v>
      </c>
      <c r="F83" s="103">
        <v>30</v>
      </c>
      <c r="G83" s="103">
        <v>24</v>
      </c>
      <c r="H83" s="103">
        <v>37</v>
      </c>
      <c r="I83" s="103">
        <v>0</v>
      </c>
      <c r="J83" s="103">
        <v>214</v>
      </c>
    </row>
    <row r="84" spans="1:10" ht="15.75" thickBot="1" x14ac:dyDescent="0.3">
      <c r="A84" s="108"/>
      <c r="B84" s="3">
        <v>2014</v>
      </c>
      <c r="C84" s="102">
        <v>68</v>
      </c>
      <c r="D84" s="103">
        <v>38</v>
      </c>
      <c r="E84" s="103">
        <v>77</v>
      </c>
      <c r="F84" s="103">
        <v>35</v>
      </c>
      <c r="G84" s="103">
        <v>32</v>
      </c>
      <c r="H84" s="103">
        <v>26</v>
      </c>
      <c r="I84" s="103">
        <v>0</v>
      </c>
      <c r="J84" s="103">
        <v>276</v>
      </c>
    </row>
    <row r="85" spans="1:10" ht="15.75" thickBot="1" x14ac:dyDescent="0.3">
      <c r="A85" s="109"/>
      <c r="B85" s="3">
        <v>2015</v>
      </c>
      <c r="C85" s="102">
        <v>79</v>
      </c>
      <c r="D85" s="103">
        <v>31</v>
      </c>
      <c r="E85" s="103">
        <v>67</v>
      </c>
      <c r="F85" s="103">
        <v>26</v>
      </c>
      <c r="G85" s="103">
        <v>22</v>
      </c>
      <c r="H85" s="103">
        <v>30</v>
      </c>
      <c r="I85" s="103">
        <v>0</v>
      </c>
      <c r="J85" s="103">
        <v>255</v>
      </c>
    </row>
    <row r="86" spans="1:10" ht="15.75" thickBot="1" x14ac:dyDescent="0.3">
      <c r="A86" s="109"/>
      <c r="B86" s="3">
        <v>2016</v>
      </c>
      <c r="C86" s="102">
        <v>81</v>
      </c>
      <c r="D86" s="103">
        <v>36</v>
      </c>
      <c r="E86" s="103">
        <v>62</v>
      </c>
      <c r="F86" s="103">
        <v>37</v>
      </c>
      <c r="G86" s="103">
        <v>24</v>
      </c>
      <c r="H86" s="103">
        <v>19</v>
      </c>
      <c r="I86" s="103">
        <v>0</v>
      </c>
      <c r="J86" s="103">
        <v>259</v>
      </c>
    </row>
    <row r="87" spans="1:10" ht="15.75" thickBot="1" x14ac:dyDescent="0.3">
      <c r="A87" s="109"/>
      <c r="B87" s="3">
        <v>2017</v>
      </c>
      <c r="C87" s="102">
        <v>58</v>
      </c>
      <c r="D87" s="103">
        <v>75</v>
      </c>
      <c r="E87" s="103">
        <v>48</v>
      </c>
      <c r="F87" s="103">
        <v>58</v>
      </c>
      <c r="G87" s="103">
        <v>26</v>
      </c>
      <c r="H87" s="103">
        <v>31</v>
      </c>
      <c r="I87" s="103">
        <v>0</v>
      </c>
      <c r="J87" s="103">
        <v>296</v>
      </c>
    </row>
    <row r="88" spans="1:10" ht="15.75" thickBot="1" x14ac:dyDescent="0.3">
      <c r="A88" s="109"/>
      <c r="B88" s="3">
        <v>2018</v>
      </c>
      <c r="C88" s="104">
        <v>57</v>
      </c>
      <c r="D88" s="35">
        <v>50</v>
      </c>
      <c r="E88" s="35">
        <v>77</v>
      </c>
      <c r="F88" s="35">
        <v>61</v>
      </c>
      <c r="G88" s="35">
        <v>35</v>
      </c>
      <c r="H88" s="35">
        <v>24</v>
      </c>
      <c r="I88" s="35">
        <v>0</v>
      </c>
      <c r="J88" s="35">
        <v>304</v>
      </c>
    </row>
    <row r="89" spans="1:10" ht="15.75" thickBot="1" x14ac:dyDescent="0.3">
      <c r="A89" s="109"/>
      <c r="B89" s="22">
        <v>2019</v>
      </c>
      <c r="C89" s="35">
        <v>87</v>
      </c>
      <c r="D89" s="35">
        <v>54</v>
      </c>
      <c r="E89" s="35">
        <v>87</v>
      </c>
      <c r="F89" s="35">
        <v>61</v>
      </c>
      <c r="G89" s="35">
        <v>26</v>
      </c>
      <c r="H89" s="35">
        <v>43</v>
      </c>
      <c r="I89" s="35">
        <v>0</v>
      </c>
      <c r="J89" s="35">
        <v>358</v>
      </c>
    </row>
    <row r="90" spans="1:10" ht="15.75" thickBot="1" x14ac:dyDescent="0.3">
      <c r="A90" s="110"/>
      <c r="B90" s="3">
        <v>2020</v>
      </c>
      <c r="C90" s="42">
        <v>70</v>
      </c>
      <c r="D90" s="42">
        <v>43</v>
      </c>
      <c r="E90" s="42">
        <v>78</v>
      </c>
      <c r="F90" s="42">
        <v>43</v>
      </c>
      <c r="G90" s="42">
        <v>20</v>
      </c>
      <c r="H90" s="42">
        <v>26</v>
      </c>
      <c r="I90" s="42">
        <v>0</v>
      </c>
      <c r="J90" s="42">
        <v>280</v>
      </c>
    </row>
    <row r="91" spans="1:10" ht="15.75" thickBot="1" x14ac:dyDescent="0.3">
      <c r="A91" s="110"/>
      <c r="B91" s="3">
        <v>2021</v>
      </c>
      <c r="C91" s="42">
        <v>50</v>
      </c>
      <c r="D91" s="42">
        <v>29</v>
      </c>
      <c r="E91" s="42">
        <v>71</v>
      </c>
      <c r="F91" s="42">
        <v>27</v>
      </c>
      <c r="G91" s="42">
        <v>8</v>
      </c>
      <c r="H91" s="42">
        <v>37</v>
      </c>
      <c r="I91" s="42">
        <v>0</v>
      </c>
      <c r="J91" s="42">
        <v>222</v>
      </c>
    </row>
    <row r="92" spans="1:10" ht="15.75" thickBot="1" x14ac:dyDescent="0.3">
      <c r="A92" s="110"/>
      <c r="B92" s="3">
        <v>2022</v>
      </c>
      <c r="C92" s="42">
        <v>52</v>
      </c>
      <c r="D92" s="42">
        <v>31</v>
      </c>
      <c r="E92" s="42">
        <v>83</v>
      </c>
      <c r="F92" s="42">
        <v>66</v>
      </c>
      <c r="G92" s="42">
        <v>13</v>
      </c>
      <c r="H92" s="42">
        <v>41</v>
      </c>
      <c r="I92" s="42">
        <v>0</v>
      </c>
      <c r="J92" s="42">
        <v>286</v>
      </c>
    </row>
    <row r="93" spans="1:10" ht="15.75" thickBot="1" x14ac:dyDescent="0.3">
      <c r="A93" s="111"/>
      <c r="B93" s="3">
        <v>2023</v>
      </c>
      <c r="C93" s="35">
        <v>56</v>
      </c>
      <c r="D93" s="35">
        <v>24</v>
      </c>
      <c r="E93" s="35">
        <v>66</v>
      </c>
      <c r="F93" s="35">
        <v>49</v>
      </c>
      <c r="G93" s="35">
        <v>13</v>
      </c>
      <c r="H93" s="35">
        <v>30</v>
      </c>
      <c r="I93" s="35">
        <v>0</v>
      </c>
      <c r="J93" s="35">
        <f>C93+D93+E93+F93+G93+H93+I93</f>
        <v>238</v>
      </c>
    </row>
    <row r="94" spans="1:10" ht="15.75" thickBot="1" x14ac:dyDescent="0.3">
      <c r="A94" s="107" t="s">
        <v>11</v>
      </c>
      <c r="B94" s="3">
        <v>2006</v>
      </c>
      <c r="C94" s="102">
        <v>40</v>
      </c>
      <c r="D94" s="103">
        <v>118</v>
      </c>
      <c r="E94" s="103">
        <v>49</v>
      </c>
      <c r="F94" s="103">
        <v>57</v>
      </c>
      <c r="G94" s="103">
        <v>30</v>
      </c>
      <c r="H94" s="103">
        <v>0</v>
      </c>
      <c r="I94" s="103">
        <v>0</v>
      </c>
      <c r="J94" s="103">
        <v>294</v>
      </c>
    </row>
    <row r="95" spans="1:10" ht="15.75" thickBot="1" x14ac:dyDescent="0.3">
      <c r="A95" s="108"/>
      <c r="B95" s="3">
        <v>2007</v>
      </c>
      <c r="C95" s="102">
        <v>39</v>
      </c>
      <c r="D95" s="103">
        <v>46</v>
      </c>
      <c r="E95" s="103">
        <v>57</v>
      </c>
      <c r="F95" s="103">
        <v>52</v>
      </c>
      <c r="G95" s="103">
        <v>37</v>
      </c>
      <c r="H95" s="103">
        <v>1</v>
      </c>
      <c r="I95" s="103">
        <v>0</v>
      </c>
      <c r="J95" s="103">
        <v>232</v>
      </c>
    </row>
    <row r="96" spans="1:10" ht="15.75" thickBot="1" x14ac:dyDescent="0.3">
      <c r="A96" s="108"/>
      <c r="B96" s="3">
        <v>2008</v>
      </c>
      <c r="C96" s="102">
        <v>42</v>
      </c>
      <c r="D96" s="103">
        <v>68</v>
      </c>
      <c r="E96" s="103">
        <v>61</v>
      </c>
      <c r="F96" s="103">
        <v>53</v>
      </c>
      <c r="G96" s="103">
        <v>44</v>
      </c>
      <c r="H96" s="103">
        <v>3</v>
      </c>
      <c r="I96" s="103">
        <v>0</v>
      </c>
      <c r="J96" s="103">
        <v>271</v>
      </c>
    </row>
    <row r="97" spans="1:10" ht="15.75" thickBot="1" x14ac:dyDescent="0.3">
      <c r="A97" s="108"/>
      <c r="B97" s="3">
        <v>2009</v>
      </c>
      <c r="C97" s="102">
        <v>57</v>
      </c>
      <c r="D97" s="103">
        <v>57</v>
      </c>
      <c r="E97" s="103">
        <v>86</v>
      </c>
      <c r="F97" s="103">
        <v>53</v>
      </c>
      <c r="G97" s="103">
        <v>40</v>
      </c>
      <c r="H97" s="103">
        <v>5</v>
      </c>
      <c r="I97" s="103">
        <v>0</v>
      </c>
      <c r="J97" s="103">
        <v>298</v>
      </c>
    </row>
    <row r="98" spans="1:10" ht="15.75" thickBot="1" x14ac:dyDescent="0.3">
      <c r="A98" s="108"/>
      <c r="B98" s="3">
        <v>2010</v>
      </c>
      <c r="C98" s="102">
        <v>61</v>
      </c>
      <c r="D98" s="103">
        <v>70</v>
      </c>
      <c r="E98" s="103">
        <v>53</v>
      </c>
      <c r="F98" s="103">
        <v>44</v>
      </c>
      <c r="G98" s="103">
        <v>24</v>
      </c>
      <c r="H98" s="103">
        <v>18</v>
      </c>
      <c r="I98" s="103">
        <v>0</v>
      </c>
      <c r="J98" s="103">
        <v>270</v>
      </c>
    </row>
    <row r="99" spans="1:10" ht="15.75" thickBot="1" x14ac:dyDescent="0.3">
      <c r="A99" s="108"/>
      <c r="B99" s="3">
        <v>2011</v>
      </c>
      <c r="C99" s="102">
        <v>49</v>
      </c>
      <c r="D99" s="103">
        <v>37</v>
      </c>
      <c r="E99" s="103">
        <v>69</v>
      </c>
      <c r="F99" s="103">
        <v>63</v>
      </c>
      <c r="G99" s="103">
        <v>18</v>
      </c>
      <c r="H99" s="103">
        <v>29</v>
      </c>
      <c r="I99" s="103">
        <v>1</v>
      </c>
      <c r="J99" s="103">
        <v>266</v>
      </c>
    </row>
    <row r="100" spans="1:10" ht="15.75" thickBot="1" x14ac:dyDescent="0.3">
      <c r="A100" s="108"/>
      <c r="B100" s="3">
        <v>2012</v>
      </c>
      <c r="C100" s="102">
        <v>31</v>
      </c>
      <c r="D100" s="103">
        <v>50</v>
      </c>
      <c r="E100" s="103">
        <v>60</v>
      </c>
      <c r="F100" s="103">
        <v>51</v>
      </c>
      <c r="G100" s="103">
        <v>14</v>
      </c>
      <c r="H100" s="103">
        <v>26</v>
      </c>
      <c r="I100" s="103">
        <v>0</v>
      </c>
      <c r="J100" s="103">
        <v>232</v>
      </c>
    </row>
    <row r="101" spans="1:10" ht="15.75" thickBot="1" x14ac:dyDescent="0.3">
      <c r="A101" s="108"/>
      <c r="B101" s="3">
        <v>2013</v>
      </c>
      <c r="C101" s="102">
        <v>46</v>
      </c>
      <c r="D101" s="103">
        <v>60</v>
      </c>
      <c r="E101" s="103">
        <v>82</v>
      </c>
      <c r="F101" s="103">
        <v>62</v>
      </c>
      <c r="G101" s="103">
        <v>23</v>
      </c>
      <c r="H101" s="103">
        <v>20</v>
      </c>
      <c r="I101" s="103">
        <v>0</v>
      </c>
      <c r="J101" s="103">
        <v>293</v>
      </c>
    </row>
    <row r="102" spans="1:10" ht="15.75" thickBot="1" x14ac:dyDescent="0.3">
      <c r="A102" s="108"/>
      <c r="B102" s="3">
        <v>2014</v>
      </c>
      <c r="C102" s="102">
        <v>70</v>
      </c>
      <c r="D102" s="103">
        <v>67</v>
      </c>
      <c r="E102" s="103">
        <v>82</v>
      </c>
      <c r="F102" s="103">
        <v>73</v>
      </c>
      <c r="G102" s="103">
        <v>24</v>
      </c>
      <c r="H102" s="103">
        <v>19</v>
      </c>
      <c r="I102" s="103">
        <v>2</v>
      </c>
      <c r="J102" s="103">
        <v>337</v>
      </c>
    </row>
    <row r="103" spans="1:10" ht="15.75" thickBot="1" x14ac:dyDescent="0.3">
      <c r="A103" s="109"/>
      <c r="B103" s="3">
        <v>2015</v>
      </c>
      <c r="C103" s="102">
        <v>42</v>
      </c>
      <c r="D103" s="103">
        <v>66</v>
      </c>
      <c r="E103" s="103">
        <v>67</v>
      </c>
      <c r="F103" s="103">
        <v>60</v>
      </c>
      <c r="G103" s="103">
        <v>14</v>
      </c>
      <c r="H103" s="103">
        <v>16</v>
      </c>
      <c r="I103" s="103">
        <v>0</v>
      </c>
      <c r="J103" s="103">
        <v>265</v>
      </c>
    </row>
    <row r="104" spans="1:10" ht="15.75" thickBot="1" x14ac:dyDescent="0.3">
      <c r="A104" s="109"/>
      <c r="B104" s="3">
        <v>2016</v>
      </c>
      <c r="C104" s="102">
        <v>48</v>
      </c>
      <c r="D104" s="103">
        <v>81</v>
      </c>
      <c r="E104" s="103">
        <v>80</v>
      </c>
      <c r="F104" s="103">
        <v>63</v>
      </c>
      <c r="G104" s="103">
        <v>26</v>
      </c>
      <c r="H104" s="103">
        <v>15</v>
      </c>
      <c r="I104" s="103">
        <v>0</v>
      </c>
      <c r="J104" s="103">
        <v>313</v>
      </c>
    </row>
    <row r="105" spans="1:10" ht="15.75" thickBot="1" x14ac:dyDescent="0.3">
      <c r="A105" s="109"/>
      <c r="B105" s="3">
        <v>2017</v>
      </c>
      <c r="C105" s="102">
        <v>59</v>
      </c>
      <c r="D105" s="103">
        <v>62</v>
      </c>
      <c r="E105" s="103">
        <v>63</v>
      </c>
      <c r="F105" s="103">
        <v>60</v>
      </c>
      <c r="G105" s="103">
        <v>23</v>
      </c>
      <c r="H105" s="103">
        <v>20</v>
      </c>
      <c r="I105" s="103">
        <v>0</v>
      </c>
      <c r="J105" s="103">
        <v>287</v>
      </c>
    </row>
    <row r="106" spans="1:10" ht="15.75" thickBot="1" x14ac:dyDescent="0.3">
      <c r="A106" s="109"/>
      <c r="B106" s="3">
        <v>2018</v>
      </c>
      <c r="C106" s="104">
        <v>56</v>
      </c>
      <c r="D106" s="35">
        <v>58</v>
      </c>
      <c r="E106" s="35">
        <v>73</v>
      </c>
      <c r="F106" s="35">
        <v>55</v>
      </c>
      <c r="G106" s="35">
        <v>19</v>
      </c>
      <c r="H106" s="35">
        <v>15</v>
      </c>
      <c r="I106" s="35">
        <v>0</v>
      </c>
      <c r="J106" s="35">
        <v>276</v>
      </c>
    </row>
    <row r="107" spans="1:10" ht="15.75" thickBot="1" x14ac:dyDescent="0.3">
      <c r="A107" s="109"/>
      <c r="B107" s="22">
        <v>2019</v>
      </c>
      <c r="C107" s="35">
        <v>37</v>
      </c>
      <c r="D107" s="35">
        <v>74</v>
      </c>
      <c r="E107" s="35">
        <v>97</v>
      </c>
      <c r="F107" s="35">
        <v>68</v>
      </c>
      <c r="G107" s="35">
        <v>15</v>
      </c>
      <c r="H107" s="35">
        <v>18</v>
      </c>
      <c r="I107" s="35">
        <v>0</v>
      </c>
      <c r="J107" s="35">
        <v>309</v>
      </c>
    </row>
    <row r="108" spans="1:10" ht="15.75" thickBot="1" x14ac:dyDescent="0.3">
      <c r="A108" s="110"/>
      <c r="B108" s="3">
        <v>2020</v>
      </c>
      <c r="C108" s="42">
        <v>35</v>
      </c>
      <c r="D108" s="42">
        <v>58</v>
      </c>
      <c r="E108" s="42">
        <v>69</v>
      </c>
      <c r="F108" s="42">
        <v>69</v>
      </c>
      <c r="G108" s="42">
        <v>7</v>
      </c>
      <c r="H108" s="42">
        <v>13</v>
      </c>
      <c r="I108" s="42">
        <v>1</v>
      </c>
      <c r="J108" s="42">
        <v>252</v>
      </c>
    </row>
    <row r="109" spans="1:10" ht="15.75" thickBot="1" x14ac:dyDescent="0.3">
      <c r="A109" s="110"/>
      <c r="B109" s="3">
        <v>2021</v>
      </c>
      <c r="C109" s="42">
        <v>45</v>
      </c>
      <c r="D109" s="42">
        <v>50</v>
      </c>
      <c r="E109" s="42">
        <v>33</v>
      </c>
      <c r="F109" s="42">
        <v>37</v>
      </c>
      <c r="G109" s="42">
        <v>5</v>
      </c>
      <c r="H109" s="42">
        <v>14</v>
      </c>
      <c r="I109" s="42">
        <v>0</v>
      </c>
      <c r="J109" s="42">
        <v>184</v>
      </c>
    </row>
    <row r="110" spans="1:10" ht="15.75" thickBot="1" x14ac:dyDescent="0.3">
      <c r="A110" s="110"/>
      <c r="B110" s="3">
        <v>2022</v>
      </c>
      <c r="C110" s="42">
        <v>49</v>
      </c>
      <c r="D110" s="42">
        <v>73</v>
      </c>
      <c r="E110" s="42">
        <v>46</v>
      </c>
      <c r="F110" s="42">
        <v>76</v>
      </c>
      <c r="G110" s="42">
        <v>7</v>
      </c>
      <c r="H110" s="42">
        <v>12</v>
      </c>
      <c r="I110" s="42">
        <v>0</v>
      </c>
      <c r="J110" s="42">
        <v>263</v>
      </c>
    </row>
    <row r="111" spans="1:10" ht="15.75" thickBot="1" x14ac:dyDescent="0.3">
      <c r="A111" s="111"/>
      <c r="B111" s="3">
        <v>2023</v>
      </c>
      <c r="C111" s="35">
        <v>33</v>
      </c>
      <c r="D111" s="35">
        <v>58</v>
      </c>
      <c r="E111" s="35">
        <v>48</v>
      </c>
      <c r="F111" s="35">
        <v>84</v>
      </c>
      <c r="G111" s="35">
        <v>3</v>
      </c>
      <c r="H111" s="35">
        <v>15</v>
      </c>
      <c r="I111" s="35">
        <v>0</v>
      </c>
      <c r="J111" s="35">
        <f>C111+D111+E111+F111+G111+H111+I111</f>
        <v>241</v>
      </c>
    </row>
    <row r="112" spans="1:10" ht="15.75" thickBot="1" x14ac:dyDescent="0.3">
      <c r="A112" s="107" t="s">
        <v>12</v>
      </c>
      <c r="B112" s="3">
        <v>2006</v>
      </c>
      <c r="C112" s="102">
        <v>48</v>
      </c>
      <c r="D112" s="103">
        <v>95</v>
      </c>
      <c r="E112" s="103">
        <v>47</v>
      </c>
      <c r="F112" s="103">
        <v>20</v>
      </c>
      <c r="G112" s="103">
        <v>27</v>
      </c>
      <c r="H112" s="103">
        <v>7</v>
      </c>
      <c r="I112" s="103">
        <v>0</v>
      </c>
      <c r="J112" s="103">
        <v>244</v>
      </c>
    </row>
    <row r="113" spans="1:10" ht="15.75" thickBot="1" x14ac:dyDescent="0.3">
      <c r="A113" s="108"/>
      <c r="B113" s="3">
        <v>2007</v>
      </c>
      <c r="C113" s="102">
        <v>62</v>
      </c>
      <c r="D113" s="103">
        <v>104</v>
      </c>
      <c r="E113" s="103">
        <v>66</v>
      </c>
      <c r="F113" s="103">
        <v>49</v>
      </c>
      <c r="G113" s="103">
        <v>44</v>
      </c>
      <c r="H113" s="103">
        <v>20</v>
      </c>
      <c r="I113" s="103">
        <v>0</v>
      </c>
      <c r="J113" s="103">
        <v>345</v>
      </c>
    </row>
    <row r="114" spans="1:10" ht="15.75" thickBot="1" x14ac:dyDescent="0.3">
      <c r="A114" s="108"/>
      <c r="B114" s="3">
        <v>2008</v>
      </c>
      <c r="C114" s="102">
        <v>63</v>
      </c>
      <c r="D114" s="103">
        <v>105</v>
      </c>
      <c r="E114" s="103">
        <v>50</v>
      </c>
      <c r="F114" s="103">
        <v>51</v>
      </c>
      <c r="G114" s="103">
        <v>36</v>
      </c>
      <c r="H114" s="103">
        <v>25</v>
      </c>
      <c r="I114" s="103">
        <v>0</v>
      </c>
      <c r="J114" s="103">
        <v>330</v>
      </c>
    </row>
    <row r="115" spans="1:10" ht="15.75" thickBot="1" x14ac:dyDescent="0.3">
      <c r="A115" s="108"/>
      <c r="B115" s="3">
        <v>2009</v>
      </c>
      <c r="C115" s="102">
        <v>63</v>
      </c>
      <c r="D115" s="103">
        <v>188</v>
      </c>
      <c r="E115" s="103">
        <v>95</v>
      </c>
      <c r="F115" s="103">
        <v>49</v>
      </c>
      <c r="G115" s="103">
        <v>13</v>
      </c>
      <c r="H115" s="103">
        <v>15</v>
      </c>
      <c r="I115" s="103">
        <v>0</v>
      </c>
      <c r="J115" s="103">
        <v>423</v>
      </c>
    </row>
    <row r="116" spans="1:10" ht="15.75" thickBot="1" x14ac:dyDescent="0.3">
      <c r="A116" s="108"/>
      <c r="B116" s="3">
        <v>2010</v>
      </c>
      <c r="C116" s="102">
        <v>52</v>
      </c>
      <c r="D116" s="103">
        <v>81</v>
      </c>
      <c r="E116" s="103">
        <v>88</v>
      </c>
      <c r="F116" s="103">
        <v>36</v>
      </c>
      <c r="G116" s="103">
        <v>11</v>
      </c>
      <c r="H116" s="103">
        <v>48</v>
      </c>
      <c r="I116" s="103">
        <v>0</v>
      </c>
      <c r="J116" s="103">
        <v>316</v>
      </c>
    </row>
    <row r="117" spans="1:10" ht="15.75" thickBot="1" x14ac:dyDescent="0.3">
      <c r="A117" s="108"/>
      <c r="B117" s="3">
        <v>2011</v>
      </c>
      <c r="C117" s="102">
        <v>73</v>
      </c>
      <c r="D117" s="103">
        <v>83</v>
      </c>
      <c r="E117" s="103">
        <v>74</v>
      </c>
      <c r="F117" s="103">
        <v>34</v>
      </c>
      <c r="G117" s="103">
        <v>7</v>
      </c>
      <c r="H117" s="103">
        <v>25</v>
      </c>
      <c r="I117" s="103">
        <v>2</v>
      </c>
      <c r="J117" s="103">
        <v>298</v>
      </c>
    </row>
    <row r="118" spans="1:10" ht="15.75" thickBot="1" x14ac:dyDescent="0.3">
      <c r="A118" s="108"/>
      <c r="B118" s="3">
        <v>2012</v>
      </c>
      <c r="C118" s="102">
        <v>63</v>
      </c>
      <c r="D118" s="103">
        <v>75</v>
      </c>
      <c r="E118" s="103">
        <v>75</v>
      </c>
      <c r="F118" s="103">
        <v>45</v>
      </c>
      <c r="G118" s="103">
        <v>5</v>
      </c>
      <c r="H118" s="103">
        <v>26</v>
      </c>
      <c r="I118" s="103">
        <v>0</v>
      </c>
      <c r="J118" s="103">
        <v>289</v>
      </c>
    </row>
    <row r="119" spans="1:10" ht="15.75" thickBot="1" x14ac:dyDescent="0.3">
      <c r="A119" s="108"/>
      <c r="B119" s="3">
        <v>2013</v>
      </c>
      <c r="C119" s="102">
        <v>64</v>
      </c>
      <c r="D119" s="103">
        <v>109</v>
      </c>
      <c r="E119" s="103">
        <v>103</v>
      </c>
      <c r="F119" s="103">
        <v>52</v>
      </c>
      <c r="G119" s="103">
        <v>15</v>
      </c>
      <c r="H119" s="103">
        <v>42</v>
      </c>
      <c r="I119" s="103">
        <v>1</v>
      </c>
      <c r="J119" s="103">
        <v>386</v>
      </c>
    </row>
    <row r="120" spans="1:10" ht="15.75" thickBot="1" x14ac:dyDescent="0.3">
      <c r="A120" s="108"/>
      <c r="B120" s="3">
        <v>2014</v>
      </c>
      <c r="C120" s="102">
        <v>69</v>
      </c>
      <c r="D120" s="103">
        <v>85</v>
      </c>
      <c r="E120" s="103">
        <v>103</v>
      </c>
      <c r="F120" s="103">
        <v>40</v>
      </c>
      <c r="G120" s="103">
        <v>13</v>
      </c>
      <c r="H120" s="103">
        <v>34</v>
      </c>
      <c r="I120" s="103">
        <v>0</v>
      </c>
      <c r="J120" s="103">
        <v>344</v>
      </c>
    </row>
    <row r="121" spans="1:10" ht="15.75" thickBot="1" x14ac:dyDescent="0.3">
      <c r="A121" s="109"/>
      <c r="B121" s="3">
        <v>2015</v>
      </c>
      <c r="C121" s="102">
        <v>71</v>
      </c>
      <c r="D121" s="103">
        <v>111</v>
      </c>
      <c r="E121" s="103">
        <v>73</v>
      </c>
      <c r="F121" s="103">
        <v>44</v>
      </c>
      <c r="G121" s="103">
        <v>23</v>
      </c>
      <c r="H121" s="103">
        <v>43</v>
      </c>
      <c r="I121" s="103">
        <v>0</v>
      </c>
      <c r="J121" s="103">
        <v>365</v>
      </c>
    </row>
    <row r="122" spans="1:10" ht="15.75" thickBot="1" x14ac:dyDescent="0.3">
      <c r="A122" s="109"/>
      <c r="B122" s="3">
        <v>2016</v>
      </c>
      <c r="C122" s="102">
        <v>73</v>
      </c>
      <c r="D122" s="103">
        <v>111</v>
      </c>
      <c r="E122" s="103">
        <v>58</v>
      </c>
      <c r="F122" s="103">
        <v>54</v>
      </c>
      <c r="G122" s="103">
        <v>9</v>
      </c>
      <c r="H122" s="103">
        <v>46</v>
      </c>
      <c r="I122" s="103">
        <v>0</v>
      </c>
      <c r="J122" s="103">
        <v>351</v>
      </c>
    </row>
    <row r="123" spans="1:10" ht="15.75" thickBot="1" x14ac:dyDescent="0.3">
      <c r="A123" s="109"/>
      <c r="B123" s="3">
        <v>2017</v>
      </c>
      <c r="C123" s="102">
        <v>61</v>
      </c>
      <c r="D123" s="103">
        <v>121</v>
      </c>
      <c r="E123" s="103">
        <v>61</v>
      </c>
      <c r="F123" s="103">
        <v>47</v>
      </c>
      <c r="G123" s="103">
        <v>3</v>
      </c>
      <c r="H123" s="103">
        <v>29</v>
      </c>
      <c r="I123" s="103">
        <v>0</v>
      </c>
      <c r="J123" s="103">
        <v>322</v>
      </c>
    </row>
    <row r="124" spans="1:10" ht="15.75" thickBot="1" x14ac:dyDescent="0.3">
      <c r="A124" s="109"/>
      <c r="B124" s="3">
        <v>2018</v>
      </c>
      <c r="C124" s="104">
        <v>65</v>
      </c>
      <c r="D124" s="35">
        <v>97</v>
      </c>
      <c r="E124" s="35">
        <v>74</v>
      </c>
      <c r="F124" s="35">
        <v>47</v>
      </c>
      <c r="G124" s="35">
        <v>4</v>
      </c>
      <c r="H124" s="35">
        <v>14</v>
      </c>
      <c r="I124" s="35">
        <v>0</v>
      </c>
      <c r="J124" s="35">
        <v>301</v>
      </c>
    </row>
    <row r="125" spans="1:10" ht="15.75" thickBot="1" x14ac:dyDescent="0.3">
      <c r="A125" s="109"/>
      <c r="B125" s="22">
        <v>2019</v>
      </c>
      <c r="C125" s="35">
        <v>55</v>
      </c>
      <c r="D125" s="35">
        <v>74</v>
      </c>
      <c r="E125" s="35">
        <v>76</v>
      </c>
      <c r="F125" s="35">
        <v>51</v>
      </c>
      <c r="G125" s="35">
        <v>16</v>
      </c>
      <c r="H125" s="35">
        <v>22</v>
      </c>
      <c r="I125" s="35">
        <v>0</v>
      </c>
      <c r="J125" s="35">
        <v>294</v>
      </c>
    </row>
    <row r="126" spans="1:10" ht="15.75" thickBot="1" x14ac:dyDescent="0.3">
      <c r="A126" s="110"/>
      <c r="B126" s="3">
        <v>2020</v>
      </c>
      <c r="C126" s="42">
        <v>41</v>
      </c>
      <c r="D126" s="42">
        <v>47</v>
      </c>
      <c r="E126" s="42">
        <v>65</v>
      </c>
      <c r="F126" s="42">
        <v>42</v>
      </c>
      <c r="G126" s="42">
        <v>13</v>
      </c>
      <c r="H126" s="42">
        <v>16</v>
      </c>
      <c r="I126" s="42">
        <v>0</v>
      </c>
      <c r="J126" s="42">
        <v>224</v>
      </c>
    </row>
    <row r="127" spans="1:10" ht="15.75" thickBot="1" x14ac:dyDescent="0.3">
      <c r="A127" s="110"/>
      <c r="B127" s="3">
        <v>2021</v>
      </c>
      <c r="C127" s="42">
        <v>20</v>
      </c>
      <c r="D127" s="42">
        <v>48</v>
      </c>
      <c r="E127" s="42">
        <v>44</v>
      </c>
      <c r="F127" s="42">
        <v>49</v>
      </c>
      <c r="G127" s="42">
        <v>15</v>
      </c>
      <c r="H127" s="42">
        <v>12</v>
      </c>
      <c r="I127" s="42">
        <v>0</v>
      </c>
      <c r="J127" s="42">
        <v>188</v>
      </c>
    </row>
    <row r="128" spans="1:10" ht="15.75" thickBot="1" x14ac:dyDescent="0.3">
      <c r="A128" s="110"/>
      <c r="B128" s="3">
        <v>2022</v>
      </c>
      <c r="C128" s="42">
        <v>23</v>
      </c>
      <c r="D128" s="42">
        <v>55</v>
      </c>
      <c r="E128" s="42">
        <v>49</v>
      </c>
      <c r="F128" s="42">
        <v>45</v>
      </c>
      <c r="G128" s="42">
        <v>12</v>
      </c>
      <c r="H128" s="42">
        <v>11</v>
      </c>
      <c r="I128" s="42">
        <v>0</v>
      </c>
      <c r="J128" s="42">
        <v>195</v>
      </c>
    </row>
    <row r="129" spans="1:10" ht="15.75" thickBot="1" x14ac:dyDescent="0.3">
      <c r="A129" s="111"/>
      <c r="B129" s="3">
        <v>2023</v>
      </c>
      <c r="C129" s="35">
        <v>25</v>
      </c>
      <c r="D129" s="35">
        <v>48</v>
      </c>
      <c r="E129" s="35">
        <v>58</v>
      </c>
      <c r="F129" s="35">
        <v>39</v>
      </c>
      <c r="G129" s="35">
        <v>10</v>
      </c>
      <c r="H129" s="35">
        <v>6</v>
      </c>
      <c r="I129" s="35">
        <v>0</v>
      </c>
      <c r="J129" s="35">
        <f>C129+D129+E129+F129+G129+H129+I129</f>
        <v>186</v>
      </c>
    </row>
    <row r="130" spans="1:10" ht="15.75" thickBot="1" x14ac:dyDescent="0.3">
      <c r="A130" s="107" t="s">
        <v>13</v>
      </c>
      <c r="B130" s="3">
        <v>2006</v>
      </c>
      <c r="C130" s="102">
        <v>36</v>
      </c>
      <c r="D130" s="103">
        <v>67</v>
      </c>
      <c r="E130" s="103">
        <v>35</v>
      </c>
      <c r="F130" s="103">
        <v>25</v>
      </c>
      <c r="G130" s="103">
        <v>19</v>
      </c>
      <c r="H130" s="103">
        <v>1</v>
      </c>
      <c r="I130" s="103">
        <v>2</v>
      </c>
      <c r="J130" s="103">
        <v>185</v>
      </c>
    </row>
    <row r="131" spans="1:10" ht="15.75" thickBot="1" x14ac:dyDescent="0.3">
      <c r="A131" s="108"/>
      <c r="B131" s="3">
        <v>2007</v>
      </c>
      <c r="C131" s="102">
        <v>36</v>
      </c>
      <c r="D131" s="103">
        <v>58</v>
      </c>
      <c r="E131" s="103">
        <v>27</v>
      </c>
      <c r="F131" s="103">
        <v>29</v>
      </c>
      <c r="G131" s="103">
        <v>35</v>
      </c>
      <c r="H131" s="103">
        <v>1</v>
      </c>
      <c r="I131" s="103">
        <v>0</v>
      </c>
      <c r="J131" s="103">
        <v>186</v>
      </c>
    </row>
    <row r="132" spans="1:10" ht="15.75" thickBot="1" x14ac:dyDescent="0.3">
      <c r="A132" s="108"/>
      <c r="B132" s="3">
        <v>2008</v>
      </c>
      <c r="C132" s="102">
        <v>32</v>
      </c>
      <c r="D132" s="103">
        <v>64</v>
      </c>
      <c r="E132" s="103">
        <v>38</v>
      </c>
      <c r="F132" s="103">
        <v>44</v>
      </c>
      <c r="G132" s="103">
        <v>26</v>
      </c>
      <c r="H132" s="103">
        <v>1</v>
      </c>
      <c r="I132" s="103">
        <v>1</v>
      </c>
      <c r="J132" s="103">
        <v>206</v>
      </c>
    </row>
    <row r="133" spans="1:10" ht="15.75" thickBot="1" x14ac:dyDescent="0.3">
      <c r="A133" s="108"/>
      <c r="B133" s="3">
        <v>2009</v>
      </c>
      <c r="C133" s="102">
        <v>34</v>
      </c>
      <c r="D133" s="103">
        <v>146</v>
      </c>
      <c r="E133" s="103">
        <v>44</v>
      </c>
      <c r="F133" s="103">
        <v>51</v>
      </c>
      <c r="G133" s="103">
        <v>20</v>
      </c>
      <c r="H133" s="103">
        <v>2</v>
      </c>
      <c r="I133" s="103">
        <v>0</v>
      </c>
      <c r="J133" s="103">
        <v>297</v>
      </c>
    </row>
    <row r="134" spans="1:10" ht="15.75" thickBot="1" x14ac:dyDescent="0.3">
      <c r="A134" s="108"/>
      <c r="B134" s="3">
        <v>2010</v>
      </c>
      <c r="C134" s="102">
        <v>60</v>
      </c>
      <c r="D134" s="103">
        <v>31</v>
      </c>
      <c r="E134" s="103">
        <v>55</v>
      </c>
      <c r="F134" s="103">
        <v>31</v>
      </c>
      <c r="G134" s="103">
        <v>20</v>
      </c>
      <c r="H134" s="103">
        <v>5</v>
      </c>
      <c r="I134" s="103">
        <v>0</v>
      </c>
      <c r="J134" s="103">
        <v>202</v>
      </c>
    </row>
    <row r="135" spans="1:10" ht="15.75" thickBot="1" x14ac:dyDescent="0.3">
      <c r="A135" s="108"/>
      <c r="B135" s="3">
        <v>2011</v>
      </c>
      <c r="C135" s="102">
        <v>63</v>
      </c>
      <c r="D135" s="103">
        <v>42</v>
      </c>
      <c r="E135" s="103">
        <v>41</v>
      </c>
      <c r="F135" s="103">
        <v>34</v>
      </c>
      <c r="G135" s="103">
        <v>18</v>
      </c>
      <c r="H135" s="103">
        <v>2</v>
      </c>
      <c r="I135" s="103">
        <v>2</v>
      </c>
      <c r="J135" s="103">
        <v>202</v>
      </c>
    </row>
    <row r="136" spans="1:10" ht="15.75" thickBot="1" x14ac:dyDescent="0.3">
      <c r="A136" s="108"/>
      <c r="B136" s="3">
        <v>2012</v>
      </c>
      <c r="C136" s="102">
        <v>52</v>
      </c>
      <c r="D136" s="103">
        <v>34</v>
      </c>
      <c r="E136" s="103">
        <v>36</v>
      </c>
      <c r="F136" s="103">
        <v>27</v>
      </c>
      <c r="G136" s="103">
        <v>8</v>
      </c>
      <c r="H136" s="103">
        <v>2</v>
      </c>
      <c r="I136" s="103">
        <v>0</v>
      </c>
      <c r="J136" s="103">
        <v>159</v>
      </c>
    </row>
    <row r="137" spans="1:10" ht="15.75" thickBot="1" x14ac:dyDescent="0.3">
      <c r="A137" s="108"/>
      <c r="B137" s="3">
        <v>2013</v>
      </c>
      <c r="C137" s="102">
        <v>40</v>
      </c>
      <c r="D137" s="103">
        <v>34</v>
      </c>
      <c r="E137" s="103">
        <v>37</v>
      </c>
      <c r="F137" s="103">
        <v>37</v>
      </c>
      <c r="G137" s="103">
        <v>16</v>
      </c>
      <c r="H137" s="103">
        <v>15</v>
      </c>
      <c r="I137" s="103">
        <v>0</v>
      </c>
      <c r="J137" s="103">
        <v>179</v>
      </c>
    </row>
    <row r="138" spans="1:10" ht="15.75" thickBot="1" x14ac:dyDescent="0.3">
      <c r="A138" s="108"/>
      <c r="B138" s="3">
        <v>2014</v>
      </c>
      <c r="C138" s="102">
        <v>43</v>
      </c>
      <c r="D138" s="103">
        <v>44</v>
      </c>
      <c r="E138" s="103">
        <v>55</v>
      </c>
      <c r="F138" s="103">
        <v>38</v>
      </c>
      <c r="G138" s="103">
        <v>16</v>
      </c>
      <c r="H138" s="103">
        <v>22</v>
      </c>
      <c r="I138" s="103">
        <v>0</v>
      </c>
      <c r="J138" s="103">
        <v>218</v>
      </c>
    </row>
    <row r="139" spans="1:10" ht="15.75" thickBot="1" x14ac:dyDescent="0.3">
      <c r="A139" s="109"/>
      <c r="B139" s="3">
        <v>2015</v>
      </c>
      <c r="C139" s="102">
        <v>53</v>
      </c>
      <c r="D139" s="103">
        <v>31</v>
      </c>
      <c r="E139" s="103">
        <v>79</v>
      </c>
      <c r="F139" s="103">
        <v>28</v>
      </c>
      <c r="G139" s="103">
        <v>13</v>
      </c>
      <c r="H139" s="103">
        <v>15</v>
      </c>
      <c r="I139" s="103">
        <v>0</v>
      </c>
      <c r="J139" s="103">
        <v>219</v>
      </c>
    </row>
    <row r="140" spans="1:10" ht="15.75" thickBot="1" x14ac:dyDescent="0.3">
      <c r="A140" s="109"/>
      <c r="B140" s="3">
        <v>2016</v>
      </c>
      <c r="C140" s="102">
        <v>54</v>
      </c>
      <c r="D140" s="103">
        <v>32</v>
      </c>
      <c r="E140" s="103">
        <v>64</v>
      </c>
      <c r="F140" s="103">
        <v>26</v>
      </c>
      <c r="G140" s="103">
        <v>19</v>
      </c>
      <c r="H140" s="103">
        <v>3</v>
      </c>
      <c r="I140" s="103">
        <v>0</v>
      </c>
      <c r="J140" s="103">
        <v>198</v>
      </c>
    </row>
    <row r="141" spans="1:10" ht="15.75" thickBot="1" x14ac:dyDescent="0.3">
      <c r="A141" s="109"/>
      <c r="B141" s="3">
        <v>2017</v>
      </c>
      <c r="C141" s="102">
        <v>37</v>
      </c>
      <c r="D141" s="103">
        <v>38</v>
      </c>
      <c r="E141" s="103">
        <v>41</v>
      </c>
      <c r="F141" s="103">
        <v>40</v>
      </c>
      <c r="G141" s="103">
        <v>11</v>
      </c>
      <c r="H141" s="103">
        <v>6</v>
      </c>
      <c r="I141" s="103">
        <v>0</v>
      </c>
      <c r="J141" s="103">
        <v>173</v>
      </c>
    </row>
    <row r="142" spans="1:10" ht="15.75" thickBot="1" x14ac:dyDescent="0.3">
      <c r="A142" s="109"/>
      <c r="B142" s="3">
        <v>2018</v>
      </c>
      <c r="C142" s="104">
        <v>50</v>
      </c>
      <c r="D142" s="35">
        <v>39</v>
      </c>
      <c r="E142" s="35">
        <v>47</v>
      </c>
      <c r="F142" s="35">
        <v>41</v>
      </c>
      <c r="G142" s="35">
        <v>5</v>
      </c>
      <c r="H142" s="35">
        <v>11</v>
      </c>
      <c r="I142" s="35">
        <v>0</v>
      </c>
      <c r="J142" s="35">
        <v>193</v>
      </c>
    </row>
    <row r="143" spans="1:10" ht="15.75" thickBot="1" x14ac:dyDescent="0.3">
      <c r="A143" s="109"/>
      <c r="B143" s="22">
        <v>2019</v>
      </c>
      <c r="C143" s="35">
        <v>51</v>
      </c>
      <c r="D143" s="35">
        <v>35</v>
      </c>
      <c r="E143" s="35">
        <v>33</v>
      </c>
      <c r="F143" s="35">
        <v>40</v>
      </c>
      <c r="G143" s="35">
        <v>7</v>
      </c>
      <c r="H143" s="35">
        <v>10</v>
      </c>
      <c r="I143" s="35">
        <v>0</v>
      </c>
      <c r="J143" s="35">
        <v>176</v>
      </c>
    </row>
    <row r="144" spans="1:10" ht="15.75" thickBot="1" x14ac:dyDescent="0.3">
      <c r="A144" s="110"/>
      <c r="B144" s="3">
        <v>2020</v>
      </c>
      <c r="C144" s="42">
        <v>39</v>
      </c>
      <c r="D144" s="42">
        <v>21</v>
      </c>
      <c r="E144" s="42">
        <v>40</v>
      </c>
      <c r="F144" s="42">
        <v>23</v>
      </c>
      <c r="G144" s="42">
        <v>1</v>
      </c>
      <c r="H144" s="42">
        <v>10</v>
      </c>
      <c r="I144" s="42">
        <v>0</v>
      </c>
      <c r="J144" s="42">
        <v>134</v>
      </c>
    </row>
    <row r="145" spans="1:10" ht="15.75" thickBot="1" x14ac:dyDescent="0.3">
      <c r="A145" s="110"/>
      <c r="B145" s="3">
        <v>2021</v>
      </c>
      <c r="C145" s="42">
        <v>34</v>
      </c>
      <c r="D145" s="42">
        <v>21</v>
      </c>
      <c r="E145" s="42">
        <v>35</v>
      </c>
      <c r="F145" s="42">
        <v>34</v>
      </c>
      <c r="G145" s="42">
        <v>3</v>
      </c>
      <c r="H145" s="42">
        <v>14</v>
      </c>
      <c r="I145" s="42">
        <v>0</v>
      </c>
      <c r="J145" s="42">
        <v>141</v>
      </c>
    </row>
    <row r="146" spans="1:10" ht="15.75" thickBot="1" x14ac:dyDescent="0.3">
      <c r="A146" s="110"/>
      <c r="B146" s="3">
        <v>2022</v>
      </c>
      <c r="C146" s="42">
        <v>27</v>
      </c>
      <c r="D146" s="42">
        <v>25</v>
      </c>
      <c r="E146" s="42">
        <v>30</v>
      </c>
      <c r="F146" s="42">
        <v>37</v>
      </c>
      <c r="G146" s="42">
        <v>1</v>
      </c>
      <c r="H146" s="42">
        <v>1</v>
      </c>
      <c r="I146" s="42">
        <v>0</v>
      </c>
      <c r="J146" s="42">
        <v>121</v>
      </c>
    </row>
    <row r="147" spans="1:10" ht="15.75" thickBot="1" x14ac:dyDescent="0.3">
      <c r="A147" s="111"/>
      <c r="B147" s="3">
        <v>2023</v>
      </c>
      <c r="C147" s="35">
        <v>40</v>
      </c>
      <c r="D147" s="35">
        <v>16</v>
      </c>
      <c r="E147" s="35">
        <v>42</v>
      </c>
      <c r="F147" s="35">
        <v>37</v>
      </c>
      <c r="G147" s="35">
        <v>6</v>
      </c>
      <c r="H147" s="35">
        <v>4</v>
      </c>
      <c r="I147" s="35">
        <v>0</v>
      </c>
      <c r="J147" s="35">
        <f>C147+D147+E147+F147+G147+H147+I147</f>
        <v>145</v>
      </c>
    </row>
    <row r="148" spans="1:10" ht="15.75" thickBot="1" x14ac:dyDescent="0.3">
      <c r="A148" s="107" t="s">
        <v>14</v>
      </c>
      <c r="B148" s="3">
        <v>2006</v>
      </c>
      <c r="C148" s="102">
        <v>29</v>
      </c>
      <c r="D148" s="103">
        <v>52</v>
      </c>
      <c r="E148" s="103">
        <v>42</v>
      </c>
      <c r="F148" s="103">
        <v>69</v>
      </c>
      <c r="G148" s="103">
        <v>22</v>
      </c>
      <c r="H148" s="103">
        <v>7</v>
      </c>
      <c r="I148" s="103">
        <v>1</v>
      </c>
      <c r="J148" s="103">
        <v>222</v>
      </c>
    </row>
    <row r="149" spans="1:10" ht="15.75" thickBot="1" x14ac:dyDescent="0.3">
      <c r="A149" s="108"/>
      <c r="B149" s="3">
        <v>2007</v>
      </c>
      <c r="C149" s="102">
        <v>31</v>
      </c>
      <c r="D149" s="103">
        <v>77</v>
      </c>
      <c r="E149" s="103">
        <v>67</v>
      </c>
      <c r="F149" s="103">
        <v>56</v>
      </c>
      <c r="G149" s="103">
        <v>16</v>
      </c>
      <c r="H149" s="103">
        <v>3</v>
      </c>
      <c r="I149" s="103">
        <v>0</v>
      </c>
      <c r="J149" s="103">
        <v>250</v>
      </c>
    </row>
    <row r="150" spans="1:10" ht="15.75" thickBot="1" x14ac:dyDescent="0.3">
      <c r="A150" s="108"/>
      <c r="B150" s="3">
        <v>2008</v>
      </c>
      <c r="C150" s="102">
        <v>28</v>
      </c>
      <c r="D150" s="103">
        <v>75</v>
      </c>
      <c r="E150" s="103">
        <v>51</v>
      </c>
      <c r="F150" s="103">
        <v>45</v>
      </c>
      <c r="G150" s="103">
        <v>8</v>
      </c>
      <c r="H150" s="103">
        <v>2</v>
      </c>
      <c r="I150" s="103">
        <v>0</v>
      </c>
      <c r="J150" s="103">
        <v>209</v>
      </c>
    </row>
    <row r="151" spans="1:10" ht="15.75" thickBot="1" x14ac:dyDescent="0.3">
      <c r="A151" s="108"/>
      <c r="B151" s="3">
        <v>2009</v>
      </c>
      <c r="C151" s="102">
        <v>25</v>
      </c>
      <c r="D151" s="103">
        <v>53</v>
      </c>
      <c r="E151" s="103">
        <v>54</v>
      </c>
      <c r="F151" s="103">
        <v>72</v>
      </c>
      <c r="G151" s="103">
        <v>6</v>
      </c>
      <c r="H151" s="103">
        <v>2</v>
      </c>
      <c r="I151" s="103">
        <v>0</v>
      </c>
      <c r="J151" s="103">
        <v>212</v>
      </c>
    </row>
    <row r="152" spans="1:10" ht="15.75" thickBot="1" x14ac:dyDescent="0.3">
      <c r="A152" s="108"/>
      <c r="B152" s="3">
        <v>2010</v>
      </c>
      <c r="C152" s="102">
        <v>22</v>
      </c>
      <c r="D152" s="103">
        <v>51</v>
      </c>
      <c r="E152" s="103">
        <v>50</v>
      </c>
      <c r="F152" s="103">
        <v>54</v>
      </c>
      <c r="G152" s="103">
        <v>0</v>
      </c>
      <c r="H152" s="103">
        <v>12</v>
      </c>
      <c r="I152" s="103">
        <v>0</v>
      </c>
      <c r="J152" s="103">
        <v>189</v>
      </c>
    </row>
    <row r="153" spans="1:10" ht="15.75" thickBot="1" x14ac:dyDescent="0.3">
      <c r="A153" s="108"/>
      <c r="B153" s="3">
        <v>2011</v>
      </c>
      <c r="C153" s="102">
        <v>22</v>
      </c>
      <c r="D153" s="103">
        <v>39</v>
      </c>
      <c r="E153" s="103">
        <v>71</v>
      </c>
      <c r="F153" s="103">
        <v>49</v>
      </c>
      <c r="G153" s="103">
        <v>9</v>
      </c>
      <c r="H153" s="103">
        <v>25</v>
      </c>
      <c r="I153" s="103">
        <v>0</v>
      </c>
      <c r="J153" s="103">
        <v>215</v>
      </c>
    </row>
    <row r="154" spans="1:10" ht="15.75" thickBot="1" x14ac:dyDescent="0.3">
      <c r="A154" s="108"/>
      <c r="B154" s="3">
        <v>2012</v>
      </c>
      <c r="C154" s="102">
        <v>20</v>
      </c>
      <c r="D154" s="103">
        <v>39</v>
      </c>
      <c r="E154" s="103">
        <v>54</v>
      </c>
      <c r="F154" s="103">
        <v>66</v>
      </c>
      <c r="G154" s="103">
        <v>14</v>
      </c>
      <c r="H154" s="103">
        <v>15</v>
      </c>
      <c r="I154" s="103">
        <v>0</v>
      </c>
      <c r="J154" s="103">
        <v>208</v>
      </c>
    </row>
    <row r="155" spans="1:10" ht="15.75" thickBot="1" x14ac:dyDescent="0.3">
      <c r="A155" s="108"/>
      <c r="B155" s="3">
        <v>2013</v>
      </c>
      <c r="C155" s="102">
        <v>32</v>
      </c>
      <c r="D155" s="103">
        <v>40</v>
      </c>
      <c r="E155" s="103">
        <v>71</v>
      </c>
      <c r="F155" s="103">
        <v>58</v>
      </c>
      <c r="G155" s="103">
        <v>48</v>
      </c>
      <c r="H155" s="103">
        <v>31</v>
      </c>
      <c r="I155" s="103">
        <v>0</v>
      </c>
      <c r="J155" s="103">
        <v>280</v>
      </c>
    </row>
    <row r="156" spans="1:10" ht="15.75" thickBot="1" x14ac:dyDescent="0.3">
      <c r="A156" s="108"/>
      <c r="B156" s="3">
        <v>2014</v>
      </c>
      <c r="C156" s="102">
        <v>68</v>
      </c>
      <c r="D156" s="103">
        <v>65</v>
      </c>
      <c r="E156" s="103">
        <v>89</v>
      </c>
      <c r="F156" s="103">
        <v>49</v>
      </c>
      <c r="G156" s="103">
        <v>34</v>
      </c>
      <c r="H156" s="103">
        <v>25</v>
      </c>
      <c r="I156" s="103">
        <v>0</v>
      </c>
      <c r="J156" s="103">
        <v>330</v>
      </c>
    </row>
    <row r="157" spans="1:10" ht="15.75" thickBot="1" x14ac:dyDescent="0.3">
      <c r="A157" s="109"/>
      <c r="B157" s="3">
        <v>2015</v>
      </c>
      <c r="C157" s="102">
        <v>96</v>
      </c>
      <c r="D157" s="103">
        <v>62</v>
      </c>
      <c r="E157" s="103">
        <v>69</v>
      </c>
      <c r="F157" s="103">
        <v>54</v>
      </c>
      <c r="G157" s="103">
        <v>23</v>
      </c>
      <c r="H157" s="103">
        <v>25</v>
      </c>
      <c r="I157" s="103">
        <v>0</v>
      </c>
      <c r="J157" s="103">
        <v>329</v>
      </c>
    </row>
    <row r="158" spans="1:10" ht="15.75" thickBot="1" x14ac:dyDescent="0.3">
      <c r="A158" s="109"/>
      <c r="B158" s="3">
        <v>2016</v>
      </c>
      <c r="C158" s="102">
        <v>52</v>
      </c>
      <c r="D158" s="103">
        <v>69</v>
      </c>
      <c r="E158" s="103">
        <v>84</v>
      </c>
      <c r="F158" s="103">
        <v>51</v>
      </c>
      <c r="G158" s="103">
        <v>27</v>
      </c>
      <c r="H158" s="103">
        <v>18</v>
      </c>
      <c r="I158" s="103">
        <v>0</v>
      </c>
      <c r="J158" s="103">
        <v>301</v>
      </c>
    </row>
    <row r="159" spans="1:10" ht="15.75" thickBot="1" x14ac:dyDescent="0.3">
      <c r="A159" s="109"/>
      <c r="B159" s="3">
        <v>2017</v>
      </c>
      <c r="C159" s="102">
        <v>41</v>
      </c>
      <c r="D159" s="103">
        <v>42</v>
      </c>
      <c r="E159" s="103">
        <v>64</v>
      </c>
      <c r="F159" s="103">
        <v>56</v>
      </c>
      <c r="G159" s="103">
        <v>27</v>
      </c>
      <c r="H159" s="103">
        <v>18</v>
      </c>
      <c r="I159" s="103">
        <v>0</v>
      </c>
      <c r="J159" s="103">
        <v>248</v>
      </c>
    </row>
    <row r="160" spans="1:10" ht="15.75" thickBot="1" x14ac:dyDescent="0.3">
      <c r="A160" s="109"/>
      <c r="B160" s="3">
        <v>2018</v>
      </c>
      <c r="C160" s="104">
        <v>46</v>
      </c>
      <c r="D160" s="35">
        <v>47</v>
      </c>
      <c r="E160" s="35">
        <v>51</v>
      </c>
      <c r="F160" s="35">
        <v>74</v>
      </c>
      <c r="G160" s="35">
        <v>19</v>
      </c>
      <c r="H160" s="35">
        <v>30</v>
      </c>
      <c r="I160" s="35">
        <v>0</v>
      </c>
      <c r="J160" s="35">
        <v>267</v>
      </c>
    </row>
    <row r="161" spans="1:10" ht="15.75" thickBot="1" x14ac:dyDescent="0.3">
      <c r="A161" s="109"/>
      <c r="B161" s="22">
        <v>2019</v>
      </c>
      <c r="C161" s="35">
        <v>26</v>
      </c>
      <c r="D161" s="35">
        <v>48</v>
      </c>
      <c r="E161" s="35">
        <v>51</v>
      </c>
      <c r="F161" s="35">
        <v>93</v>
      </c>
      <c r="G161" s="35">
        <v>30</v>
      </c>
      <c r="H161" s="35">
        <v>18</v>
      </c>
      <c r="I161" s="35">
        <v>0</v>
      </c>
      <c r="J161" s="35">
        <v>266</v>
      </c>
    </row>
    <row r="162" spans="1:10" ht="15.75" thickBot="1" x14ac:dyDescent="0.3">
      <c r="A162" s="110"/>
      <c r="B162" s="3">
        <v>2020</v>
      </c>
      <c r="C162" s="42">
        <v>30</v>
      </c>
      <c r="D162" s="42">
        <v>35</v>
      </c>
      <c r="E162" s="42">
        <v>52</v>
      </c>
      <c r="F162" s="42">
        <v>59</v>
      </c>
      <c r="G162" s="42">
        <v>18</v>
      </c>
      <c r="H162" s="42">
        <v>11</v>
      </c>
      <c r="I162" s="42">
        <v>0</v>
      </c>
      <c r="J162" s="42">
        <v>205</v>
      </c>
    </row>
    <row r="163" spans="1:10" ht="15.75" thickBot="1" x14ac:dyDescent="0.3">
      <c r="A163" s="110"/>
      <c r="B163" s="3">
        <v>2021</v>
      </c>
      <c r="C163" s="42">
        <v>21</v>
      </c>
      <c r="D163" s="42">
        <v>31</v>
      </c>
      <c r="E163" s="42">
        <v>29</v>
      </c>
      <c r="F163" s="42">
        <v>49</v>
      </c>
      <c r="G163" s="42">
        <v>12</v>
      </c>
      <c r="H163" s="42">
        <v>13</v>
      </c>
      <c r="I163" s="42">
        <v>0</v>
      </c>
      <c r="J163" s="42">
        <v>155</v>
      </c>
    </row>
    <row r="164" spans="1:10" ht="15.75" thickBot="1" x14ac:dyDescent="0.3">
      <c r="A164" s="110"/>
      <c r="B164" s="3">
        <v>2022</v>
      </c>
      <c r="C164" s="42">
        <v>28</v>
      </c>
      <c r="D164" s="42">
        <v>47</v>
      </c>
      <c r="E164" s="42">
        <v>49</v>
      </c>
      <c r="F164" s="42">
        <v>79</v>
      </c>
      <c r="G164" s="42">
        <v>17</v>
      </c>
      <c r="H164" s="42">
        <v>22</v>
      </c>
      <c r="I164" s="42">
        <v>0</v>
      </c>
      <c r="J164" s="42">
        <v>242</v>
      </c>
    </row>
    <row r="165" spans="1:10" ht="15.75" thickBot="1" x14ac:dyDescent="0.3">
      <c r="A165" s="111"/>
      <c r="B165" s="3">
        <v>2023</v>
      </c>
      <c r="C165" s="35">
        <v>46</v>
      </c>
      <c r="D165" s="35">
        <v>53</v>
      </c>
      <c r="E165" s="35">
        <v>64</v>
      </c>
      <c r="F165" s="35">
        <v>83</v>
      </c>
      <c r="G165" s="35">
        <v>6</v>
      </c>
      <c r="H165" s="35">
        <v>12</v>
      </c>
      <c r="I165" s="35">
        <v>0</v>
      </c>
      <c r="J165" s="35">
        <f>C165+D165+E165+F165+G165+H165+I165</f>
        <v>264</v>
      </c>
    </row>
    <row r="166" spans="1:10" ht="15.75" thickBot="1" x14ac:dyDescent="0.3">
      <c r="A166" s="107" t="s">
        <v>15</v>
      </c>
      <c r="B166" s="3">
        <v>2006</v>
      </c>
      <c r="C166" s="102">
        <v>30</v>
      </c>
      <c r="D166" s="103">
        <v>32</v>
      </c>
      <c r="E166" s="103">
        <v>43</v>
      </c>
      <c r="F166" s="103">
        <v>22</v>
      </c>
      <c r="G166" s="103">
        <v>19</v>
      </c>
      <c r="H166" s="103">
        <v>1</v>
      </c>
      <c r="I166" s="103">
        <v>0</v>
      </c>
      <c r="J166" s="103">
        <v>147</v>
      </c>
    </row>
    <row r="167" spans="1:10" ht="15.75" thickBot="1" x14ac:dyDescent="0.3">
      <c r="A167" s="108"/>
      <c r="B167" s="3">
        <v>2007</v>
      </c>
      <c r="C167" s="102">
        <v>15</v>
      </c>
      <c r="D167" s="103">
        <v>22</v>
      </c>
      <c r="E167" s="103">
        <v>54</v>
      </c>
      <c r="F167" s="103">
        <v>36</v>
      </c>
      <c r="G167" s="103">
        <v>16</v>
      </c>
      <c r="H167" s="103">
        <v>3</v>
      </c>
      <c r="I167" s="103">
        <v>0</v>
      </c>
      <c r="J167" s="103">
        <v>146</v>
      </c>
    </row>
    <row r="168" spans="1:10" ht="15.75" thickBot="1" x14ac:dyDescent="0.3">
      <c r="A168" s="108"/>
      <c r="B168" s="3">
        <v>2008</v>
      </c>
      <c r="C168" s="102">
        <v>16</v>
      </c>
      <c r="D168" s="103">
        <v>29</v>
      </c>
      <c r="E168" s="103">
        <v>62</v>
      </c>
      <c r="F168" s="103">
        <v>41</v>
      </c>
      <c r="G168" s="103">
        <v>22</v>
      </c>
      <c r="H168" s="103">
        <v>0</v>
      </c>
      <c r="I168" s="103">
        <v>0</v>
      </c>
      <c r="J168" s="103">
        <v>170</v>
      </c>
    </row>
    <row r="169" spans="1:10" ht="15.75" thickBot="1" x14ac:dyDescent="0.3">
      <c r="A169" s="108"/>
      <c r="B169" s="3">
        <v>2009</v>
      </c>
      <c r="C169" s="102">
        <v>21</v>
      </c>
      <c r="D169" s="103">
        <v>31</v>
      </c>
      <c r="E169" s="103">
        <v>60</v>
      </c>
      <c r="F169" s="103">
        <v>34</v>
      </c>
      <c r="G169" s="103">
        <v>12</v>
      </c>
      <c r="H169" s="103">
        <v>2</v>
      </c>
      <c r="I169" s="103">
        <v>0</v>
      </c>
      <c r="J169" s="103">
        <v>160</v>
      </c>
    </row>
    <row r="170" spans="1:10" ht="15.75" thickBot="1" x14ac:dyDescent="0.3">
      <c r="A170" s="108"/>
      <c r="B170" s="3">
        <v>2010</v>
      </c>
      <c r="C170" s="102">
        <v>24</v>
      </c>
      <c r="D170" s="103">
        <v>22</v>
      </c>
      <c r="E170" s="103">
        <v>34</v>
      </c>
      <c r="F170" s="103">
        <v>18</v>
      </c>
      <c r="G170" s="103">
        <v>11</v>
      </c>
      <c r="H170" s="103">
        <v>12</v>
      </c>
      <c r="I170" s="103">
        <v>0</v>
      </c>
      <c r="J170" s="103">
        <v>121</v>
      </c>
    </row>
    <row r="171" spans="1:10" ht="15.75" thickBot="1" x14ac:dyDescent="0.3">
      <c r="A171" s="108"/>
      <c r="B171" s="3">
        <v>2011</v>
      </c>
      <c r="C171" s="102">
        <v>21</v>
      </c>
      <c r="D171" s="103">
        <v>11</v>
      </c>
      <c r="E171" s="103">
        <v>38</v>
      </c>
      <c r="F171" s="103">
        <v>21</v>
      </c>
      <c r="G171" s="103">
        <v>8</v>
      </c>
      <c r="H171" s="103">
        <v>10</v>
      </c>
      <c r="I171" s="103">
        <v>0</v>
      </c>
      <c r="J171" s="103">
        <v>109</v>
      </c>
    </row>
    <row r="172" spans="1:10" ht="15.75" thickBot="1" x14ac:dyDescent="0.3">
      <c r="A172" s="108"/>
      <c r="B172" s="3">
        <v>2012</v>
      </c>
      <c r="C172" s="102">
        <v>20</v>
      </c>
      <c r="D172" s="103">
        <v>14</v>
      </c>
      <c r="E172" s="103">
        <v>44</v>
      </c>
      <c r="F172" s="103">
        <v>21</v>
      </c>
      <c r="G172" s="103">
        <v>2</v>
      </c>
      <c r="H172" s="103">
        <v>2</v>
      </c>
      <c r="I172" s="103">
        <v>0</v>
      </c>
      <c r="J172" s="103">
        <v>103</v>
      </c>
    </row>
    <row r="173" spans="1:10" ht="15.75" thickBot="1" x14ac:dyDescent="0.3">
      <c r="A173" s="108"/>
      <c r="B173" s="3">
        <v>2013</v>
      </c>
      <c r="C173" s="102">
        <v>21</v>
      </c>
      <c r="D173" s="103">
        <v>23</v>
      </c>
      <c r="E173" s="103">
        <v>35</v>
      </c>
      <c r="F173" s="103">
        <v>30</v>
      </c>
      <c r="G173" s="103">
        <v>16</v>
      </c>
      <c r="H173" s="103">
        <v>1</v>
      </c>
      <c r="I173" s="103">
        <v>0</v>
      </c>
      <c r="J173" s="103">
        <v>126</v>
      </c>
    </row>
    <row r="174" spans="1:10" ht="15.75" thickBot="1" x14ac:dyDescent="0.3">
      <c r="A174" s="108"/>
      <c r="B174" s="3">
        <v>2014</v>
      </c>
      <c r="C174" s="102">
        <v>22</v>
      </c>
      <c r="D174" s="103">
        <v>15</v>
      </c>
      <c r="E174" s="103">
        <v>40</v>
      </c>
      <c r="F174" s="103">
        <v>20</v>
      </c>
      <c r="G174" s="103">
        <v>13</v>
      </c>
      <c r="H174" s="103">
        <v>1</v>
      </c>
      <c r="I174" s="103">
        <v>0</v>
      </c>
      <c r="J174" s="103">
        <v>111</v>
      </c>
    </row>
    <row r="175" spans="1:10" ht="15.75" thickBot="1" x14ac:dyDescent="0.3">
      <c r="A175" s="109"/>
      <c r="B175" s="3">
        <v>2015</v>
      </c>
      <c r="C175" s="102">
        <v>20</v>
      </c>
      <c r="D175" s="103">
        <v>21</v>
      </c>
      <c r="E175" s="103">
        <v>40</v>
      </c>
      <c r="F175" s="103">
        <v>26</v>
      </c>
      <c r="G175" s="103">
        <v>9</v>
      </c>
      <c r="H175" s="103">
        <v>4</v>
      </c>
      <c r="I175" s="103">
        <v>0</v>
      </c>
      <c r="J175" s="103">
        <v>120</v>
      </c>
    </row>
    <row r="176" spans="1:10" ht="15.75" thickBot="1" x14ac:dyDescent="0.3">
      <c r="A176" s="109"/>
      <c r="B176" s="3">
        <v>2016</v>
      </c>
      <c r="C176" s="102">
        <v>32</v>
      </c>
      <c r="D176" s="103">
        <v>24</v>
      </c>
      <c r="E176" s="103">
        <v>40</v>
      </c>
      <c r="F176" s="103">
        <v>35</v>
      </c>
      <c r="G176" s="103">
        <v>7</v>
      </c>
      <c r="H176" s="103">
        <v>2</v>
      </c>
      <c r="I176" s="103">
        <v>0</v>
      </c>
      <c r="J176" s="103">
        <v>140</v>
      </c>
    </row>
    <row r="177" spans="1:10" ht="15.75" thickBot="1" x14ac:dyDescent="0.3">
      <c r="A177" s="109"/>
      <c r="B177" s="3">
        <v>2017</v>
      </c>
      <c r="C177" s="102">
        <v>16</v>
      </c>
      <c r="D177" s="103">
        <v>41</v>
      </c>
      <c r="E177" s="103">
        <v>35</v>
      </c>
      <c r="F177" s="103">
        <v>27</v>
      </c>
      <c r="G177" s="103">
        <v>5</v>
      </c>
      <c r="H177" s="103">
        <v>2</v>
      </c>
      <c r="I177" s="103">
        <v>0</v>
      </c>
      <c r="J177" s="103">
        <v>126</v>
      </c>
    </row>
    <row r="178" spans="1:10" ht="15.75" thickBot="1" x14ac:dyDescent="0.3">
      <c r="A178" s="109"/>
      <c r="B178" s="3">
        <v>2018</v>
      </c>
      <c r="C178" s="104">
        <v>19</v>
      </c>
      <c r="D178" s="35">
        <v>26</v>
      </c>
      <c r="E178" s="35">
        <v>31</v>
      </c>
      <c r="F178" s="35">
        <v>26</v>
      </c>
      <c r="G178" s="35">
        <v>4</v>
      </c>
      <c r="H178" s="35">
        <v>0</v>
      </c>
      <c r="I178" s="35">
        <v>0</v>
      </c>
      <c r="J178" s="35">
        <v>106</v>
      </c>
    </row>
    <row r="179" spans="1:10" ht="15.75" thickBot="1" x14ac:dyDescent="0.3">
      <c r="A179" s="109"/>
      <c r="B179" s="22">
        <v>2019</v>
      </c>
      <c r="C179" s="35">
        <v>17</v>
      </c>
      <c r="D179" s="35">
        <v>22</v>
      </c>
      <c r="E179" s="35">
        <v>22</v>
      </c>
      <c r="F179" s="35">
        <v>19</v>
      </c>
      <c r="G179" s="35">
        <v>5</v>
      </c>
      <c r="H179" s="35">
        <v>4</v>
      </c>
      <c r="I179" s="35">
        <v>0</v>
      </c>
      <c r="J179" s="35">
        <v>89</v>
      </c>
    </row>
    <row r="180" spans="1:10" ht="15.75" thickBot="1" x14ac:dyDescent="0.3">
      <c r="A180" s="110"/>
      <c r="B180" s="3">
        <v>2020</v>
      </c>
      <c r="C180" s="42">
        <v>14</v>
      </c>
      <c r="D180" s="42">
        <v>16</v>
      </c>
      <c r="E180" s="42">
        <v>20</v>
      </c>
      <c r="F180" s="42">
        <v>22</v>
      </c>
      <c r="G180" s="42">
        <v>5</v>
      </c>
      <c r="H180" s="42">
        <v>0</v>
      </c>
      <c r="I180" s="42">
        <v>0</v>
      </c>
      <c r="J180" s="42">
        <v>77</v>
      </c>
    </row>
    <row r="181" spans="1:10" ht="15.75" thickBot="1" x14ac:dyDescent="0.3">
      <c r="A181" s="110"/>
      <c r="B181" s="3">
        <v>2021</v>
      </c>
      <c r="C181" s="42">
        <v>17</v>
      </c>
      <c r="D181" s="42">
        <v>17</v>
      </c>
      <c r="E181" s="42">
        <v>16</v>
      </c>
      <c r="F181" s="42">
        <v>24</v>
      </c>
      <c r="G181" s="42">
        <v>1</v>
      </c>
      <c r="H181" s="42">
        <v>1</v>
      </c>
      <c r="I181" s="42">
        <v>0</v>
      </c>
      <c r="J181" s="42">
        <v>76</v>
      </c>
    </row>
    <row r="182" spans="1:10" ht="15.75" thickBot="1" x14ac:dyDescent="0.3">
      <c r="A182" s="110"/>
      <c r="B182" s="3">
        <v>2022</v>
      </c>
      <c r="C182" s="42">
        <v>10</v>
      </c>
      <c r="D182" s="42">
        <v>18</v>
      </c>
      <c r="E182" s="42">
        <v>20</v>
      </c>
      <c r="F182" s="42">
        <v>43</v>
      </c>
      <c r="G182" s="42">
        <v>2</v>
      </c>
      <c r="H182" s="42">
        <v>2</v>
      </c>
      <c r="I182" s="42">
        <v>0</v>
      </c>
      <c r="J182" s="42">
        <v>95</v>
      </c>
    </row>
    <row r="183" spans="1:10" ht="15.75" thickBot="1" x14ac:dyDescent="0.3">
      <c r="A183" s="111"/>
      <c r="B183" s="3">
        <v>2023</v>
      </c>
      <c r="C183" s="35">
        <v>19</v>
      </c>
      <c r="D183" s="35">
        <v>24</v>
      </c>
      <c r="E183" s="35">
        <v>20</v>
      </c>
      <c r="F183" s="35">
        <v>26</v>
      </c>
      <c r="G183" s="35">
        <v>2</v>
      </c>
      <c r="H183" s="35">
        <v>1</v>
      </c>
      <c r="I183" s="35">
        <v>0</v>
      </c>
      <c r="J183" s="35">
        <f>C183+D183+E183+F183+G183+H183+I183</f>
        <v>92</v>
      </c>
    </row>
    <row r="184" spans="1:10" ht="15.75" thickBot="1" x14ac:dyDescent="0.3">
      <c r="A184" s="58" t="s">
        <v>16</v>
      </c>
      <c r="B184" s="3">
        <v>2010</v>
      </c>
      <c r="C184" s="102">
        <v>3</v>
      </c>
      <c r="D184" s="103">
        <v>0</v>
      </c>
      <c r="E184" s="103">
        <v>0</v>
      </c>
      <c r="F184" s="103">
        <v>0</v>
      </c>
      <c r="G184" s="103">
        <v>0</v>
      </c>
      <c r="H184" s="103">
        <v>0</v>
      </c>
      <c r="I184" s="103">
        <v>0</v>
      </c>
      <c r="J184" s="103">
        <v>3</v>
      </c>
    </row>
    <row r="185" spans="1:10" ht="15.75" thickBot="1" x14ac:dyDescent="0.3">
      <c r="A185" s="59"/>
      <c r="B185" s="3">
        <v>2011</v>
      </c>
      <c r="C185" s="102">
        <v>2</v>
      </c>
      <c r="D185" s="103">
        <v>0</v>
      </c>
      <c r="E185" s="103">
        <v>0</v>
      </c>
      <c r="F185" s="103">
        <v>40</v>
      </c>
      <c r="G185" s="103">
        <v>0</v>
      </c>
      <c r="H185" s="103">
        <v>0</v>
      </c>
      <c r="I185" s="103">
        <v>0</v>
      </c>
      <c r="J185" s="103">
        <v>42</v>
      </c>
    </row>
    <row r="186" spans="1:10" ht="15.75" thickBot="1" x14ac:dyDescent="0.3">
      <c r="A186" s="59"/>
      <c r="B186" s="3">
        <v>2012</v>
      </c>
      <c r="C186" s="102">
        <v>8</v>
      </c>
      <c r="D186" s="103">
        <v>0</v>
      </c>
      <c r="E186" s="103">
        <v>0</v>
      </c>
      <c r="F186" s="103">
        <v>44</v>
      </c>
      <c r="G186" s="103">
        <v>0</v>
      </c>
      <c r="H186" s="103">
        <v>0</v>
      </c>
      <c r="I186" s="103">
        <v>0</v>
      </c>
      <c r="J186" s="103">
        <v>52</v>
      </c>
    </row>
    <row r="187" spans="1:10" ht="15.75" thickBot="1" x14ac:dyDescent="0.3">
      <c r="A187" s="59"/>
      <c r="B187" s="3">
        <v>2013</v>
      </c>
      <c r="C187" s="102">
        <v>7</v>
      </c>
      <c r="D187" s="103">
        <v>0</v>
      </c>
      <c r="E187" s="103">
        <v>0</v>
      </c>
      <c r="F187" s="103">
        <v>54</v>
      </c>
      <c r="G187" s="103">
        <v>0</v>
      </c>
      <c r="H187" s="103">
        <v>0</v>
      </c>
      <c r="I187" s="103">
        <v>0</v>
      </c>
      <c r="J187" s="103">
        <v>61</v>
      </c>
    </row>
    <row r="188" spans="1:10" ht="15.75" thickBot="1" x14ac:dyDescent="0.3">
      <c r="A188" s="59"/>
      <c r="B188" s="3">
        <v>2014</v>
      </c>
      <c r="C188" s="102">
        <v>3</v>
      </c>
      <c r="D188" s="103">
        <v>0</v>
      </c>
      <c r="E188" s="103">
        <v>0</v>
      </c>
      <c r="F188" s="103">
        <v>90</v>
      </c>
      <c r="G188" s="103">
        <v>0</v>
      </c>
      <c r="H188" s="103">
        <v>0</v>
      </c>
      <c r="I188" s="103">
        <v>0</v>
      </c>
      <c r="J188" s="103">
        <v>93</v>
      </c>
    </row>
    <row r="189" spans="1:10" ht="15.75" thickBot="1" x14ac:dyDescent="0.3">
      <c r="A189" s="59"/>
      <c r="B189" s="3">
        <v>2015</v>
      </c>
      <c r="C189" s="102">
        <v>10</v>
      </c>
      <c r="D189" s="103">
        <v>0</v>
      </c>
      <c r="E189" s="103">
        <v>0</v>
      </c>
      <c r="F189" s="103">
        <v>80</v>
      </c>
      <c r="G189" s="103">
        <v>0</v>
      </c>
      <c r="H189" s="103">
        <v>0</v>
      </c>
      <c r="I189" s="103">
        <v>0</v>
      </c>
      <c r="J189" s="103">
        <v>90</v>
      </c>
    </row>
    <row r="190" spans="1:10" ht="15.75" thickBot="1" x14ac:dyDescent="0.3">
      <c r="A190" s="59"/>
      <c r="B190" s="3">
        <v>2016</v>
      </c>
      <c r="C190" s="102">
        <v>14</v>
      </c>
      <c r="D190" s="103">
        <v>0</v>
      </c>
      <c r="E190" s="103">
        <v>2</v>
      </c>
      <c r="F190" s="103">
        <v>105</v>
      </c>
      <c r="G190" s="103">
        <v>0</v>
      </c>
      <c r="H190" s="103">
        <v>0</v>
      </c>
      <c r="I190" s="103">
        <v>0</v>
      </c>
      <c r="J190" s="103">
        <v>121</v>
      </c>
    </row>
    <row r="191" spans="1:10" ht="15.75" thickBot="1" x14ac:dyDescent="0.3">
      <c r="A191" s="59"/>
      <c r="B191" s="3">
        <v>2017</v>
      </c>
      <c r="C191" s="102">
        <v>2</v>
      </c>
      <c r="D191" s="103">
        <v>0</v>
      </c>
      <c r="E191" s="103">
        <v>0</v>
      </c>
      <c r="F191" s="103">
        <v>122</v>
      </c>
      <c r="G191" s="103">
        <v>0</v>
      </c>
      <c r="H191" s="103">
        <v>0</v>
      </c>
      <c r="I191" s="103">
        <v>0</v>
      </c>
      <c r="J191" s="103">
        <v>124</v>
      </c>
    </row>
    <row r="192" spans="1:10" ht="15.75" thickBot="1" x14ac:dyDescent="0.3">
      <c r="A192" s="59"/>
      <c r="B192" s="3">
        <v>2018</v>
      </c>
      <c r="C192" s="104">
        <v>7</v>
      </c>
      <c r="D192" s="35">
        <v>0</v>
      </c>
      <c r="E192" s="35">
        <v>0</v>
      </c>
      <c r="F192" s="35">
        <v>112</v>
      </c>
      <c r="G192" s="35">
        <v>0</v>
      </c>
      <c r="H192" s="35">
        <v>0</v>
      </c>
      <c r="I192" s="35">
        <v>0</v>
      </c>
      <c r="J192" s="35">
        <v>119</v>
      </c>
    </row>
    <row r="193" spans="1:10" ht="15.75" thickBot="1" x14ac:dyDescent="0.3">
      <c r="A193" s="60"/>
      <c r="B193" s="45">
        <v>2019</v>
      </c>
      <c r="C193" s="35">
        <v>7</v>
      </c>
      <c r="D193" s="35">
        <v>0</v>
      </c>
      <c r="E193" s="35">
        <v>0</v>
      </c>
      <c r="F193" s="35">
        <v>93</v>
      </c>
      <c r="G193" s="35">
        <v>0</v>
      </c>
      <c r="H193" s="35">
        <v>0</v>
      </c>
      <c r="I193" s="35">
        <v>0</v>
      </c>
      <c r="J193" s="35">
        <v>0</v>
      </c>
    </row>
    <row r="194" spans="1:10" ht="15.75" thickBot="1" x14ac:dyDescent="0.3">
      <c r="A194" s="60"/>
      <c r="B194" s="45">
        <v>2020</v>
      </c>
      <c r="C194" s="35">
        <v>2</v>
      </c>
      <c r="D194" s="35">
        <v>0</v>
      </c>
      <c r="E194" s="35">
        <v>0</v>
      </c>
      <c r="F194" s="35">
        <v>69</v>
      </c>
      <c r="G194" s="35">
        <v>0</v>
      </c>
      <c r="H194" s="35">
        <v>0</v>
      </c>
      <c r="I194" s="35">
        <v>0</v>
      </c>
      <c r="J194" s="35">
        <v>71</v>
      </c>
    </row>
    <row r="195" spans="1:10" ht="15.75" thickBot="1" x14ac:dyDescent="0.3">
      <c r="A195" s="60"/>
      <c r="B195" s="3">
        <v>2021</v>
      </c>
      <c r="C195" s="35">
        <v>3</v>
      </c>
      <c r="D195" s="35">
        <v>0</v>
      </c>
      <c r="E195" s="35">
        <v>0</v>
      </c>
      <c r="F195" s="35">
        <v>77</v>
      </c>
      <c r="G195" s="35">
        <v>0</v>
      </c>
      <c r="H195" s="35">
        <v>0</v>
      </c>
      <c r="I195" s="35">
        <v>0</v>
      </c>
      <c r="J195" s="35">
        <v>80</v>
      </c>
    </row>
    <row r="196" spans="1:10" ht="15.75" thickBot="1" x14ac:dyDescent="0.3">
      <c r="A196" s="60"/>
      <c r="B196" s="3">
        <v>2022</v>
      </c>
      <c r="C196" s="35">
        <v>14</v>
      </c>
      <c r="D196" s="35">
        <v>0</v>
      </c>
      <c r="E196" s="35">
        <v>0</v>
      </c>
      <c r="F196" s="35">
        <v>109</v>
      </c>
      <c r="G196" s="35">
        <v>0</v>
      </c>
      <c r="H196" s="35">
        <v>0</v>
      </c>
      <c r="I196" s="35">
        <v>0</v>
      </c>
      <c r="J196" s="35">
        <v>123</v>
      </c>
    </row>
    <row r="197" spans="1:10" ht="15.75" thickBot="1" x14ac:dyDescent="0.3">
      <c r="A197" s="66"/>
      <c r="B197" s="3">
        <v>2023</v>
      </c>
      <c r="C197" s="35">
        <v>5</v>
      </c>
      <c r="D197" s="35">
        <v>0</v>
      </c>
      <c r="E197" s="35">
        <v>0</v>
      </c>
      <c r="F197" s="35">
        <v>107</v>
      </c>
      <c r="G197" s="35">
        <v>0</v>
      </c>
      <c r="H197" s="35">
        <v>0</v>
      </c>
      <c r="I197" s="35">
        <v>0</v>
      </c>
      <c r="J197" s="35">
        <f>C197+D197+E197+F197+G197+H197+I197</f>
        <v>112</v>
      </c>
    </row>
    <row r="198" spans="1:10" ht="60.75" customHeight="1" x14ac:dyDescent="0.25">
      <c r="A198" s="64" t="s">
        <v>130</v>
      </c>
      <c r="B198" s="57"/>
      <c r="C198" s="57"/>
      <c r="D198" s="57"/>
      <c r="E198" s="57"/>
      <c r="F198" s="57"/>
      <c r="G198" s="57"/>
      <c r="H198" s="57"/>
      <c r="I198" s="57"/>
      <c r="J198" s="57"/>
    </row>
    <row r="199" spans="1:10" x14ac:dyDescent="0.25">
      <c r="A199" s="64" t="s">
        <v>87</v>
      </c>
      <c r="B199" s="57"/>
      <c r="C199" s="57"/>
      <c r="D199" s="57"/>
      <c r="E199" s="57"/>
      <c r="F199" s="57"/>
      <c r="G199" s="57"/>
      <c r="H199" s="57"/>
      <c r="I199" s="57"/>
      <c r="J199" s="57"/>
    </row>
    <row r="200" spans="1:10" x14ac:dyDescent="0.25">
      <c r="A200" s="12" t="s">
        <v>17</v>
      </c>
    </row>
  </sheetData>
  <mergeCells count="17">
    <mergeCell ref="A4:A21"/>
    <mergeCell ref="A22:A39"/>
    <mergeCell ref="A40:A57"/>
    <mergeCell ref="A58:A75"/>
    <mergeCell ref="A1:J1"/>
    <mergeCell ref="C3:J3"/>
    <mergeCell ref="A2:A3"/>
    <mergeCell ref="B2:B3"/>
    <mergeCell ref="A199:J199"/>
    <mergeCell ref="A198:J198"/>
    <mergeCell ref="A76:A93"/>
    <mergeCell ref="A94:A111"/>
    <mergeCell ref="A112:A129"/>
    <mergeCell ref="A130:A147"/>
    <mergeCell ref="A148:A165"/>
    <mergeCell ref="A166:A183"/>
    <mergeCell ref="A184:A197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8"/>
  <sheetViews>
    <sheetView workbookViewId="0">
      <selection sqref="A1:I1"/>
    </sheetView>
  </sheetViews>
  <sheetFormatPr defaultRowHeight="15" x14ac:dyDescent="0.25"/>
  <cols>
    <col min="1" max="1" width="16.7109375" style="13" customWidth="1"/>
    <col min="2" max="4" width="14.7109375" customWidth="1"/>
  </cols>
  <sheetData>
    <row r="1" spans="1:9" ht="30.75" customHeight="1" thickBot="1" x14ac:dyDescent="0.3">
      <c r="A1" s="71" t="s">
        <v>132</v>
      </c>
      <c r="B1" s="57"/>
      <c r="C1" s="57"/>
      <c r="D1" s="57"/>
      <c r="E1" s="57"/>
      <c r="F1" s="57"/>
      <c r="G1" s="57"/>
      <c r="H1" s="57"/>
      <c r="I1" s="57"/>
    </row>
    <row r="2" spans="1:9" ht="21.95" customHeight="1" thickBot="1" x14ac:dyDescent="0.3">
      <c r="A2" s="65" t="s">
        <v>18</v>
      </c>
      <c r="B2" s="2" t="s">
        <v>80</v>
      </c>
      <c r="C2" s="1" t="s">
        <v>23</v>
      </c>
      <c r="D2" s="1" t="s">
        <v>23</v>
      </c>
    </row>
    <row r="3" spans="1:9" ht="21.95" customHeight="1" thickBot="1" x14ac:dyDescent="0.3">
      <c r="A3" s="74"/>
      <c r="B3" s="22" t="s">
        <v>81</v>
      </c>
      <c r="C3" s="22" t="s">
        <v>82</v>
      </c>
      <c r="D3" s="22" t="s">
        <v>86</v>
      </c>
    </row>
    <row r="4" spans="1:9" ht="15.75" thickBot="1" x14ac:dyDescent="0.3">
      <c r="A4" s="75"/>
      <c r="B4" s="72" t="s">
        <v>20</v>
      </c>
      <c r="C4" s="72"/>
      <c r="D4" s="73"/>
    </row>
    <row r="5" spans="1:9" ht="15.75" thickBot="1" x14ac:dyDescent="0.3">
      <c r="A5" s="23" t="s">
        <v>6</v>
      </c>
      <c r="B5" s="112">
        <v>11</v>
      </c>
      <c r="C5" s="113">
        <v>3</v>
      </c>
      <c r="D5" s="114">
        <v>0</v>
      </c>
    </row>
    <row r="6" spans="1:9" ht="15.75" thickBot="1" x14ac:dyDescent="0.3">
      <c r="A6" s="23" t="s">
        <v>7</v>
      </c>
      <c r="B6" s="115">
        <v>0</v>
      </c>
      <c r="C6" s="116">
        <v>3</v>
      </c>
      <c r="D6" s="117">
        <v>0</v>
      </c>
    </row>
    <row r="7" spans="1:9" ht="15.75" thickBot="1" x14ac:dyDescent="0.3">
      <c r="A7" s="23" t="s">
        <v>8</v>
      </c>
      <c r="B7" s="115">
        <v>12</v>
      </c>
      <c r="C7" s="116">
        <v>0</v>
      </c>
      <c r="D7" s="117">
        <v>0</v>
      </c>
    </row>
    <row r="8" spans="1:9" ht="15.75" thickBot="1" x14ac:dyDescent="0.3">
      <c r="A8" s="23" t="s">
        <v>9</v>
      </c>
      <c r="B8" s="115">
        <v>2</v>
      </c>
      <c r="C8" s="116">
        <v>2</v>
      </c>
      <c r="D8" s="117">
        <v>0</v>
      </c>
    </row>
    <row r="9" spans="1:9" ht="15.75" thickBot="1" x14ac:dyDescent="0.3">
      <c r="A9" s="23" t="s">
        <v>10</v>
      </c>
      <c r="B9" s="115">
        <v>2</v>
      </c>
      <c r="C9" s="116">
        <v>3</v>
      </c>
      <c r="D9" s="117">
        <v>0</v>
      </c>
    </row>
    <row r="10" spans="1:9" ht="15.75" thickBot="1" x14ac:dyDescent="0.3">
      <c r="A10" s="23" t="s">
        <v>11</v>
      </c>
      <c r="B10" s="115">
        <v>1</v>
      </c>
      <c r="C10" s="116">
        <v>2</v>
      </c>
      <c r="D10" s="117">
        <v>0</v>
      </c>
    </row>
    <row r="11" spans="1:9" ht="15.75" thickBot="1" x14ac:dyDescent="0.3">
      <c r="A11" s="23" t="s">
        <v>12</v>
      </c>
      <c r="B11" s="115">
        <v>5</v>
      </c>
      <c r="C11" s="116">
        <v>8</v>
      </c>
      <c r="D11" s="117">
        <v>0</v>
      </c>
    </row>
    <row r="12" spans="1:9" ht="15.75" thickBot="1" x14ac:dyDescent="0.3">
      <c r="A12" s="23" t="s">
        <v>13</v>
      </c>
      <c r="B12" s="115">
        <v>2</v>
      </c>
      <c r="C12" s="116">
        <v>2</v>
      </c>
      <c r="D12" s="117">
        <v>0</v>
      </c>
    </row>
    <row r="13" spans="1:9" ht="15.75" thickBot="1" x14ac:dyDescent="0.3">
      <c r="A13" s="23" t="s">
        <v>14</v>
      </c>
      <c r="B13" s="115">
        <v>3</v>
      </c>
      <c r="C13" s="116">
        <v>4</v>
      </c>
      <c r="D13" s="117">
        <v>0</v>
      </c>
    </row>
    <row r="14" spans="1:9" ht="15.75" thickBot="1" x14ac:dyDescent="0.3">
      <c r="A14" s="23" t="s">
        <v>15</v>
      </c>
      <c r="B14" s="115">
        <v>3</v>
      </c>
      <c r="C14" s="116">
        <v>0</v>
      </c>
      <c r="D14" s="117">
        <v>0</v>
      </c>
    </row>
    <row r="15" spans="1:9" ht="15.75" thickBot="1" x14ac:dyDescent="0.3">
      <c r="A15" s="24" t="s">
        <v>16</v>
      </c>
      <c r="B15" s="115">
        <v>0</v>
      </c>
      <c r="C15" s="116">
        <v>0</v>
      </c>
      <c r="D15" s="117">
        <v>0</v>
      </c>
    </row>
    <row r="16" spans="1:9" ht="15.75" thickBot="1" x14ac:dyDescent="0.3">
      <c r="A16" s="24" t="s">
        <v>19</v>
      </c>
      <c r="B16" s="117">
        <v>41</v>
      </c>
      <c r="C16" s="117">
        <v>27</v>
      </c>
      <c r="D16" s="117">
        <v>0</v>
      </c>
    </row>
    <row r="17" spans="1:8" ht="44.45" customHeight="1" x14ac:dyDescent="0.25">
      <c r="A17" s="76" t="s">
        <v>91</v>
      </c>
      <c r="B17" s="57"/>
      <c r="C17" s="57"/>
      <c r="D17" s="57"/>
      <c r="E17" s="57"/>
      <c r="F17" s="57"/>
      <c r="G17" s="57"/>
      <c r="H17" s="57"/>
    </row>
    <row r="18" spans="1:8" x14ac:dyDescent="0.25">
      <c r="A18" s="12" t="s">
        <v>17</v>
      </c>
    </row>
  </sheetData>
  <mergeCells count="4">
    <mergeCell ref="A1:I1"/>
    <mergeCell ref="B4:D4"/>
    <mergeCell ref="A2:A4"/>
    <mergeCell ref="A17:H17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6B683-FA2B-4CF9-B603-4566361CF8B4}">
  <dimension ref="A1:H18"/>
  <sheetViews>
    <sheetView workbookViewId="0">
      <selection sqref="A1:H1"/>
    </sheetView>
  </sheetViews>
  <sheetFormatPr defaultRowHeight="15" x14ac:dyDescent="0.25"/>
  <cols>
    <col min="1" max="1" width="16.7109375" style="13" customWidth="1"/>
    <col min="2" max="3" width="14.7109375" customWidth="1"/>
  </cols>
  <sheetData>
    <row r="1" spans="1:8" ht="15.75" customHeight="1" thickBot="1" x14ac:dyDescent="0.3">
      <c r="A1" s="71" t="s">
        <v>133</v>
      </c>
      <c r="B1" s="57"/>
      <c r="C1" s="57"/>
      <c r="D1" s="57"/>
      <c r="E1" s="57"/>
      <c r="F1" s="57"/>
      <c r="G1" s="57"/>
      <c r="H1" s="57"/>
    </row>
    <row r="2" spans="1:8" ht="15.75" customHeight="1" thickBot="1" x14ac:dyDescent="0.3">
      <c r="A2" s="65" t="s">
        <v>18</v>
      </c>
      <c r="B2" s="68" t="s">
        <v>103</v>
      </c>
      <c r="C2" s="77"/>
    </row>
    <row r="3" spans="1:8" ht="21.95" customHeight="1" thickBot="1" x14ac:dyDescent="0.3">
      <c r="A3" s="74"/>
      <c r="B3" s="22" t="s">
        <v>81</v>
      </c>
      <c r="C3" s="22" t="s">
        <v>82</v>
      </c>
    </row>
    <row r="4" spans="1:8" ht="15.75" thickBot="1" x14ac:dyDescent="0.3">
      <c r="A4" s="75"/>
      <c r="B4" s="68" t="s">
        <v>20</v>
      </c>
      <c r="C4" s="77"/>
    </row>
    <row r="5" spans="1:8" ht="15.75" thickBot="1" x14ac:dyDescent="0.3">
      <c r="A5" s="23" t="s">
        <v>6</v>
      </c>
      <c r="B5" s="112">
        <v>1</v>
      </c>
      <c r="C5" s="113">
        <v>7</v>
      </c>
    </row>
    <row r="6" spans="1:8" ht="15.75" thickBot="1" x14ac:dyDescent="0.3">
      <c r="A6" s="23" t="s">
        <v>7</v>
      </c>
      <c r="B6" s="115">
        <v>0</v>
      </c>
      <c r="C6" s="116">
        <v>5</v>
      </c>
    </row>
    <row r="7" spans="1:8" ht="15.75" thickBot="1" x14ac:dyDescent="0.3">
      <c r="A7" s="23" t="s">
        <v>8</v>
      </c>
      <c r="B7" s="115">
        <v>2</v>
      </c>
      <c r="C7" s="116">
        <v>2</v>
      </c>
    </row>
    <row r="8" spans="1:8" ht="15.75" thickBot="1" x14ac:dyDescent="0.3">
      <c r="A8" s="23" t="s">
        <v>9</v>
      </c>
      <c r="B8" s="115">
        <v>1</v>
      </c>
      <c r="C8" s="116">
        <v>4</v>
      </c>
    </row>
    <row r="9" spans="1:8" ht="15.75" thickBot="1" x14ac:dyDescent="0.3">
      <c r="A9" s="23" t="s">
        <v>10</v>
      </c>
      <c r="B9" s="115">
        <v>0</v>
      </c>
      <c r="C9" s="116">
        <v>3</v>
      </c>
    </row>
    <row r="10" spans="1:8" ht="15.75" thickBot="1" x14ac:dyDescent="0.3">
      <c r="A10" s="23" t="s">
        <v>11</v>
      </c>
      <c r="B10" s="115">
        <v>0</v>
      </c>
      <c r="C10" s="116">
        <v>2</v>
      </c>
    </row>
    <row r="11" spans="1:8" ht="15.75" thickBot="1" x14ac:dyDescent="0.3">
      <c r="A11" s="23" t="s">
        <v>12</v>
      </c>
      <c r="B11" s="115">
        <v>3</v>
      </c>
      <c r="C11" s="116">
        <v>10</v>
      </c>
    </row>
    <row r="12" spans="1:8" ht="15.75" thickBot="1" x14ac:dyDescent="0.3">
      <c r="A12" s="23" t="s">
        <v>13</v>
      </c>
      <c r="B12" s="115">
        <v>0</v>
      </c>
      <c r="C12" s="116">
        <v>3</v>
      </c>
    </row>
    <row r="13" spans="1:8" ht="15.75" thickBot="1" x14ac:dyDescent="0.3">
      <c r="A13" s="23" t="s">
        <v>14</v>
      </c>
      <c r="B13" s="115">
        <v>0</v>
      </c>
      <c r="C13" s="116">
        <v>1</v>
      </c>
    </row>
    <row r="14" spans="1:8" ht="15.75" thickBot="1" x14ac:dyDescent="0.3">
      <c r="A14" s="23" t="s">
        <v>15</v>
      </c>
      <c r="B14" s="115">
        <v>0</v>
      </c>
      <c r="C14" s="116">
        <v>5</v>
      </c>
    </row>
    <row r="15" spans="1:8" ht="15.75" thickBot="1" x14ac:dyDescent="0.3">
      <c r="A15" s="24" t="s">
        <v>16</v>
      </c>
      <c r="B15" s="115">
        <v>0</v>
      </c>
      <c r="C15" s="116">
        <v>0</v>
      </c>
    </row>
    <row r="16" spans="1:8" ht="15.75" thickBot="1" x14ac:dyDescent="0.3">
      <c r="A16" s="24" t="s">
        <v>19</v>
      </c>
      <c r="B16" s="117">
        <v>7</v>
      </c>
      <c r="C16" s="118">
        <v>42</v>
      </c>
    </row>
    <row r="17" spans="1:7" ht="47.25" customHeight="1" x14ac:dyDescent="0.25">
      <c r="A17" s="76" t="s">
        <v>91</v>
      </c>
      <c r="B17" s="57"/>
      <c r="C17" s="57"/>
      <c r="D17" s="57"/>
      <c r="E17" s="57"/>
      <c r="F17" s="57"/>
      <c r="G17" s="57"/>
    </row>
    <row r="18" spans="1:7" x14ac:dyDescent="0.25">
      <c r="A18" s="12" t="s">
        <v>17</v>
      </c>
    </row>
  </sheetData>
  <mergeCells count="5">
    <mergeCell ref="A1:H1"/>
    <mergeCell ref="A2:A4"/>
    <mergeCell ref="A17:G17"/>
    <mergeCell ref="B4:C4"/>
    <mergeCell ref="B2:C2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14"/>
  <sheetViews>
    <sheetView zoomScaleNormal="100" workbookViewId="0">
      <selection sqref="A1:J1"/>
    </sheetView>
  </sheetViews>
  <sheetFormatPr defaultRowHeight="15" x14ac:dyDescent="0.25"/>
  <cols>
    <col min="1" max="1" width="14.7109375" style="13" customWidth="1"/>
    <col min="3" max="10" width="10.7109375" customWidth="1"/>
  </cols>
  <sheetData>
    <row r="1" spans="1:10" ht="28.5" customHeight="1" thickBot="1" x14ac:dyDescent="0.3">
      <c r="A1" s="61" t="s">
        <v>134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ht="22.5" thickBot="1" x14ac:dyDescent="0.3">
      <c r="A2" s="83" t="s">
        <v>18</v>
      </c>
      <c r="B2" s="83" t="s">
        <v>0</v>
      </c>
      <c r="C2" s="7" t="s">
        <v>1</v>
      </c>
      <c r="D2" s="7" t="s">
        <v>2</v>
      </c>
      <c r="E2" s="2" t="s">
        <v>79</v>
      </c>
      <c r="F2" s="7" t="s">
        <v>3</v>
      </c>
      <c r="G2" s="7" t="s">
        <v>4</v>
      </c>
      <c r="H2" s="2" t="s">
        <v>83</v>
      </c>
      <c r="I2" s="7" t="s">
        <v>84</v>
      </c>
      <c r="J2" s="7" t="s">
        <v>19</v>
      </c>
    </row>
    <row r="3" spans="1:10" ht="15.75" thickBot="1" x14ac:dyDescent="0.3">
      <c r="A3" s="66"/>
      <c r="B3" s="84"/>
      <c r="C3" s="80" t="s">
        <v>21</v>
      </c>
      <c r="D3" s="81"/>
      <c r="E3" s="81"/>
      <c r="F3" s="81"/>
      <c r="G3" s="81"/>
      <c r="H3" s="81"/>
      <c r="I3" s="81"/>
      <c r="J3" s="82"/>
    </row>
    <row r="4" spans="1:10" ht="15.75" thickBot="1" x14ac:dyDescent="0.3">
      <c r="A4" s="78" t="s">
        <v>6</v>
      </c>
      <c r="B4" s="3">
        <v>2006</v>
      </c>
      <c r="C4" s="100">
        <v>4350000</v>
      </c>
      <c r="D4" s="101">
        <v>11103000</v>
      </c>
      <c r="E4" s="101">
        <v>11846000</v>
      </c>
      <c r="F4" s="101">
        <v>1634500</v>
      </c>
      <c r="G4" s="101">
        <v>2892800</v>
      </c>
      <c r="H4" s="101">
        <v>20000</v>
      </c>
      <c r="I4" s="101">
        <v>0</v>
      </c>
      <c r="J4" s="101">
        <v>31846300</v>
      </c>
    </row>
    <row r="5" spans="1:10" ht="15.75" thickBot="1" x14ac:dyDescent="0.3">
      <c r="A5" s="79"/>
      <c r="B5" s="3">
        <v>2007</v>
      </c>
      <c r="C5" s="102">
        <v>3775000</v>
      </c>
      <c r="D5" s="103">
        <v>5337350</v>
      </c>
      <c r="E5" s="103">
        <v>29318000</v>
      </c>
      <c r="F5" s="103">
        <v>503600</v>
      </c>
      <c r="G5" s="103">
        <v>6295500</v>
      </c>
      <c r="H5" s="103">
        <v>290000</v>
      </c>
      <c r="I5" s="103">
        <v>0</v>
      </c>
      <c r="J5" s="103">
        <v>45519450</v>
      </c>
    </row>
    <row r="6" spans="1:10" ht="15.75" thickBot="1" x14ac:dyDescent="0.3">
      <c r="A6" s="79"/>
      <c r="B6" s="3">
        <v>2008</v>
      </c>
      <c r="C6" s="102">
        <v>2290000</v>
      </c>
      <c r="D6" s="103">
        <v>1740900</v>
      </c>
      <c r="E6" s="103">
        <v>23939000</v>
      </c>
      <c r="F6" s="103">
        <v>2752600</v>
      </c>
      <c r="G6" s="103">
        <v>470000</v>
      </c>
      <c r="H6" s="103">
        <v>147000</v>
      </c>
      <c r="I6" s="103">
        <v>2000</v>
      </c>
      <c r="J6" s="103">
        <v>31341500</v>
      </c>
    </row>
    <row r="7" spans="1:10" ht="15.75" thickBot="1" x14ac:dyDescent="0.3">
      <c r="A7" s="79"/>
      <c r="B7" s="3">
        <v>2009</v>
      </c>
      <c r="C7" s="102">
        <v>2450000</v>
      </c>
      <c r="D7" s="103">
        <v>8880000</v>
      </c>
      <c r="E7" s="103">
        <v>8976500</v>
      </c>
      <c r="F7" s="103">
        <v>1096300</v>
      </c>
      <c r="G7" s="103">
        <v>148000</v>
      </c>
      <c r="H7" s="103">
        <v>210000</v>
      </c>
      <c r="I7" s="103">
        <v>10000</v>
      </c>
      <c r="J7" s="103">
        <v>21770800</v>
      </c>
    </row>
    <row r="8" spans="1:10" ht="15.75" thickBot="1" x14ac:dyDescent="0.3">
      <c r="A8" s="79"/>
      <c r="B8" s="3">
        <v>2010</v>
      </c>
      <c r="C8" s="102">
        <v>840000</v>
      </c>
      <c r="D8" s="103">
        <v>3940250</v>
      </c>
      <c r="E8" s="103">
        <v>14929500</v>
      </c>
      <c r="F8" s="103">
        <v>563500</v>
      </c>
      <c r="G8" s="103">
        <v>616000</v>
      </c>
      <c r="H8" s="103">
        <v>802000</v>
      </c>
      <c r="I8" s="103">
        <v>0</v>
      </c>
      <c r="J8" s="103">
        <v>21691250</v>
      </c>
    </row>
    <row r="9" spans="1:10" ht="15.75" thickBot="1" x14ac:dyDescent="0.3">
      <c r="A9" s="79"/>
      <c r="B9" s="3">
        <v>2011</v>
      </c>
      <c r="C9" s="102">
        <v>2510000</v>
      </c>
      <c r="D9" s="103">
        <v>3093215</v>
      </c>
      <c r="E9" s="103">
        <v>6829000</v>
      </c>
      <c r="F9" s="103">
        <v>265300</v>
      </c>
      <c r="G9" s="103">
        <v>930000</v>
      </c>
      <c r="H9" s="103">
        <v>455500</v>
      </c>
      <c r="I9" s="103">
        <v>5000</v>
      </c>
      <c r="J9" s="103">
        <v>14088015</v>
      </c>
    </row>
    <row r="10" spans="1:10" ht="15.75" thickBot="1" x14ac:dyDescent="0.3">
      <c r="A10" s="79"/>
      <c r="B10" s="3">
        <v>2012</v>
      </c>
      <c r="C10" s="102">
        <v>1805000</v>
      </c>
      <c r="D10" s="103">
        <v>1664350</v>
      </c>
      <c r="E10" s="103">
        <v>7269000</v>
      </c>
      <c r="F10" s="103">
        <v>443500</v>
      </c>
      <c r="G10" s="103">
        <v>4819000</v>
      </c>
      <c r="H10" s="103">
        <v>185700</v>
      </c>
      <c r="I10" s="103">
        <v>150000</v>
      </c>
      <c r="J10" s="103">
        <v>16336550</v>
      </c>
    </row>
    <row r="11" spans="1:10" ht="15.75" thickBot="1" x14ac:dyDescent="0.3">
      <c r="A11" s="79"/>
      <c r="B11" s="3">
        <v>2013</v>
      </c>
      <c r="C11" s="102">
        <v>1130000</v>
      </c>
      <c r="D11" s="103">
        <v>3726220</v>
      </c>
      <c r="E11" s="103">
        <v>13820000</v>
      </c>
      <c r="F11" s="103">
        <v>866500</v>
      </c>
      <c r="G11" s="103">
        <v>4410000</v>
      </c>
      <c r="H11" s="103">
        <v>459100</v>
      </c>
      <c r="I11" s="103">
        <v>50000</v>
      </c>
      <c r="J11" s="103">
        <v>24461820</v>
      </c>
    </row>
    <row r="12" spans="1:10" ht="15.75" thickBot="1" x14ac:dyDescent="0.3">
      <c r="A12" s="79"/>
      <c r="B12" s="3">
        <v>2014</v>
      </c>
      <c r="C12" s="102">
        <v>745000</v>
      </c>
      <c r="D12" s="103">
        <v>8255395</v>
      </c>
      <c r="E12" s="103">
        <v>9838000</v>
      </c>
      <c r="F12" s="103">
        <v>3699000</v>
      </c>
      <c r="G12" s="103">
        <v>1373000</v>
      </c>
      <c r="H12" s="103">
        <v>1435000</v>
      </c>
      <c r="I12" s="103">
        <v>0</v>
      </c>
      <c r="J12" s="103">
        <v>25345395</v>
      </c>
    </row>
    <row r="13" spans="1:10" ht="15.75" thickBot="1" x14ac:dyDescent="0.3">
      <c r="A13" s="60"/>
      <c r="B13" s="3">
        <v>2015</v>
      </c>
      <c r="C13" s="102">
        <v>425000</v>
      </c>
      <c r="D13" s="103">
        <v>2551595</v>
      </c>
      <c r="E13" s="103">
        <v>12208000</v>
      </c>
      <c r="F13" s="103">
        <v>971000</v>
      </c>
      <c r="G13" s="103">
        <v>4528500</v>
      </c>
      <c r="H13" s="103">
        <v>458000</v>
      </c>
      <c r="I13" s="103">
        <v>0</v>
      </c>
      <c r="J13" s="103">
        <v>21142095</v>
      </c>
    </row>
    <row r="14" spans="1:10" ht="15.75" thickBot="1" x14ac:dyDescent="0.3">
      <c r="A14" s="60"/>
      <c r="B14" s="3">
        <v>2016</v>
      </c>
      <c r="C14" s="102">
        <v>1470000</v>
      </c>
      <c r="D14" s="103">
        <v>1226000</v>
      </c>
      <c r="E14" s="103">
        <v>11276000</v>
      </c>
      <c r="F14" s="103">
        <v>898500</v>
      </c>
      <c r="G14" s="103">
        <v>1334500</v>
      </c>
      <c r="H14" s="103">
        <v>542500</v>
      </c>
      <c r="I14" s="103">
        <v>0</v>
      </c>
      <c r="J14" s="103">
        <v>16747500</v>
      </c>
    </row>
    <row r="15" spans="1:10" ht="15.75" thickBot="1" x14ac:dyDescent="0.3">
      <c r="A15" s="60"/>
      <c r="B15" s="3">
        <v>2017</v>
      </c>
      <c r="C15" s="102">
        <v>725000</v>
      </c>
      <c r="D15" s="103">
        <v>4371875</v>
      </c>
      <c r="E15" s="103">
        <v>10082000</v>
      </c>
      <c r="F15" s="103">
        <v>486000</v>
      </c>
      <c r="G15" s="103">
        <v>1330000</v>
      </c>
      <c r="H15" s="103">
        <v>125000</v>
      </c>
      <c r="I15" s="103">
        <v>0</v>
      </c>
      <c r="J15" s="103">
        <v>17119875</v>
      </c>
    </row>
    <row r="16" spans="1:10" ht="15.75" thickBot="1" x14ac:dyDescent="0.3">
      <c r="A16" s="60"/>
      <c r="B16" s="3">
        <v>2018</v>
      </c>
      <c r="C16" s="104">
        <v>1322000</v>
      </c>
      <c r="D16" s="35">
        <v>1017000</v>
      </c>
      <c r="E16" s="35">
        <v>11688000</v>
      </c>
      <c r="F16" s="35">
        <v>660400</v>
      </c>
      <c r="G16" s="35">
        <v>43000</v>
      </c>
      <c r="H16" s="35">
        <v>65500</v>
      </c>
      <c r="I16" s="35">
        <v>0</v>
      </c>
      <c r="J16" s="35">
        <v>14795900</v>
      </c>
    </row>
    <row r="17" spans="1:10" ht="15.75" thickBot="1" x14ac:dyDescent="0.3">
      <c r="A17" s="60"/>
      <c r="B17" s="22">
        <v>2019</v>
      </c>
      <c r="C17" s="35">
        <v>643000</v>
      </c>
      <c r="D17" s="35">
        <v>1268000</v>
      </c>
      <c r="E17" s="35">
        <v>11676000</v>
      </c>
      <c r="F17" s="35">
        <v>368700</v>
      </c>
      <c r="G17" s="35">
        <v>3390000</v>
      </c>
      <c r="H17" s="35">
        <v>368000</v>
      </c>
      <c r="I17" s="35">
        <v>0</v>
      </c>
      <c r="J17" s="35">
        <v>17713700</v>
      </c>
    </row>
    <row r="18" spans="1:10" ht="15.75" thickBot="1" x14ac:dyDescent="0.3">
      <c r="A18" s="60"/>
      <c r="B18" s="3">
        <v>2020</v>
      </c>
      <c r="C18" s="42">
        <v>180000</v>
      </c>
      <c r="D18" s="42">
        <v>1150000</v>
      </c>
      <c r="E18" s="42">
        <v>3485000</v>
      </c>
      <c r="F18" s="42">
        <v>510900</v>
      </c>
      <c r="G18" s="42">
        <v>1240000</v>
      </c>
      <c r="H18" s="42">
        <v>100000</v>
      </c>
      <c r="I18" s="42">
        <v>10000</v>
      </c>
      <c r="J18" s="42">
        <v>6677920</v>
      </c>
    </row>
    <row r="19" spans="1:10" ht="15.75" thickBot="1" x14ac:dyDescent="0.3">
      <c r="A19" s="60"/>
      <c r="B19" s="3">
        <v>2021</v>
      </c>
      <c r="C19" s="42">
        <v>280000</v>
      </c>
      <c r="D19" s="42">
        <v>1730000</v>
      </c>
      <c r="E19" s="42">
        <v>2693000</v>
      </c>
      <c r="F19" s="42">
        <v>410500</v>
      </c>
      <c r="G19" s="42">
        <v>1284000</v>
      </c>
      <c r="H19" s="42">
        <v>78500</v>
      </c>
      <c r="I19" s="42">
        <v>0</v>
      </c>
      <c r="J19" s="42">
        <v>6476000</v>
      </c>
    </row>
    <row r="20" spans="1:10" ht="15.75" thickBot="1" x14ac:dyDescent="0.3">
      <c r="A20" s="60"/>
      <c r="B20" s="3">
        <v>2022</v>
      </c>
      <c r="C20" s="42">
        <v>870000</v>
      </c>
      <c r="D20" s="42">
        <v>3688109.5</v>
      </c>
      <c r="E20" s="42">
        <v>6364000</v>
      </c>
      <c r="F20" s="42">
        <v>1435500</v>
      </c>
      <c r="G20" s="42">
        <v>3000000</v>
      </c>
      <c r="H20" s="42">
        <v>64000</v>
      </c>
      <c r="I20" s="42">
        <v>0</v>
      </c>
      <c r="J20" s="42">
        <v>15421610</v>
      </c>
    </row>
    <row r="21" spans="1:10" ht="15.75" thickBot="1" x14ac:dyDescent="0.3">
      <c r="A21" s="66"/>
      <c r="B21" s="3">
        <v>2023</v>
      </c>
      <c r="C21" s="35">
        <v>813000</v>
      </c>
      <c r="D21" s="35">
        <v>2814360</v>
      </c>
      <c r="E21" s="35">
        <v>8006000</v>
      </c>
      <c r="F21" s="35">
        <v>809000</v>
      </c>
      <c r="G21" s="35">
        <v>4045000</v>
      </c>
      <c r="H21" s="35">
        <v>65000</v>
      </c>
      <c r="I21" s="35">
        <v>0</v>
      </c>
      <c r="J21" s="35">
        <f>C21+D21+E21+F21+G21+H21+I21</f>
        <v>16552360</v>
      </c>
    </row>
    <row r="22" spans="1:10" ht="15.75" thickBot="1" x14ac:dyDescent="0.3">
      <c r="A22" s="78" t="s">
        <v>7</v>
      </c>
      <c r="B22" s="3">
        <v>2006</v>
      </c>
      <c r="C22" s="102">
        <v>420000</v>
      </c>
      <c r="D22" s="103">
        <v>1625000</v>
      </c>
      <c r="E22" s="103">
        <v>4155000</v>
      </c>
      <c r="F22" s="103">
        <v>421000</v>
      </c>
      <c r="G22" s="103">
        <v>655000</v>
      </c>
      <c r="H22" s="103">
        <v>420000</v>
      </c>
      <c r="I22" s="103">
        <v>4000</v>
      </c>
      <c r="J22" s="103">
        <v>7700000</v>
      </c>
    </row>
    <row r="23" spans="1:10" ht="15.75" thickBot="1" x14ac:dyDescent="0.3">
      <c r="A23" s="79"/>
      <c r="B23" s="3">
        <v>2007</v>
      </c>
      <c r="C23" s="102">
        <v>4322000</v>
      </c>
      <c r="D23" s="103">
        <v>1850000</v>
      </c>
      <c r="E23" s="103">
        <v>9386000</v>
      </c>
      <c r="F23" s="103">
        <v>781000</v>
      </c>
      <c r="G23" s="103">
        <v>1369000</v>
      </c>
      <c r="H23" s="103">
        <v>70000</v>
      </c>
      <c r="I23" s="103">
        <v>0</v>
      </c>
      <c r="J23" s="103">
        <v>17778000</v>
      </c>
    </row>
    <row r="24" spans="1:10" ht="15.75" thickBot="1" x14ac:dyDescent="0.3">
      <c r="A24" s="79"/>
      <c r="B24" s="3">
        <v>2008</v>
      </c>
      <c r="C24" s="102">
        <v>1075000</v>
      </c>
      <c r="D24" s="103">
        <v>2052000</v>
      </c>
      <c r="E24" s="103">
        <v>4832750</v>
      </c>
      <c r="F24" s="103">
        <v>2242000</v>
      </c>
      <c r="G24" s="103">
        <v>281000</v>
      </c>
      <c r="H24" s="103">
        <v>60000</v>
      </c>
      <c r="I24" s="103">
        <v>0</v>
      </c>
      <c r="J24" s="103">
        <v>10542750</v>
      </c>
    </row>
    <row r="25" spans="1:10" ht="15.75" thickBot="1" x14ac:dyDescent="0.3">
      <c r="A25" s="79"/>
      <c r="B25" s="3">
        <v>2009</v>
      </c>
      <c r="C25" s="102">
        <v>1290000</v>
      </c>
      <c r="D25" s="103">
        <v>2781300</v>
      </c>
      <c r="E25" s="103">
        <v>10405000</v>
      </c>
      <c r="F25" s="103">
        <v>875500</v>
      </c>
      <c r="G25" s="103">
        <v>885000</v>
      </c>
      <c r="H25" s="103">
        <v>185000</v>
      </c>
      <c r="I25" s="103">
        <v>0</v>
      </c>
      <c r="J25" s="103">
        <v>16421800</v>
      </c>
    </row>
    <row r="26" spans="1:10" ht="15.75" thickBot="1" x14ac:dyDescent="0.3">
      <c r="A26" s="79"/>
      <c r="B26" s="3">
        <v>2010</v>
      </c>
      <c r="C26" s="102">
        <v>900000</v>
      </c>
      <c r="D26" s="103">
        <v>2789610</v>
      </c>
      <c r="E26" s="103">
        <v>2608000</v>
      </c>
      <c r="F26" s="103">
        <v>1503500</v>
      </c>
      <c r="G26" s="103">
        <v>1554000</v>
      </c>
      <c r="H26" s="103">
        <v>212000</v>
      </c>
      <c r="I26" s="103">
        <v>0</v>
      </c>
      <c r="J26" s="103">
        <v>9567110</v>
      </c>
    </row>
    <row r="27" spans="1:10" ht="15.75" thickBot="1" x14ac:dyDescent="0.3">
      <c r="A27" s="79"/>
      <c r="B27" s="3">
        <v>2011</v>
      </c>
      <c r="C27" s="102">
        <v>1190000</v>
      </c>
      <c r="D27" s="103">
        <v>944930</v>
      </c>
      <c r="E27" s="103">
        <v>1604000</v>
      </c>
      <c r="F27" s="103">
        <v>399500</v>
      </c>
      <c r="G27" s="103">
        <v>910000</v>
      </c>
      <c r="H27" s="103">
        <v>566000</v>
      </c>
      <c r="I27" s="103">
        <v>5000</v>
      </c>
      <c r="J27" s="103">
        <v>5619430</v>
      </c>
    </row>
    <row r="28" spans="1:10" ht="15.75" thickBot="1" x14ac:dyDescent="0.3">
      <c r="A28" s="79"/>
      <c r="B28" s="3">
        <v>2012</v>
      </c>
      <c r="C28" s="102">
        <v>657000</v>
      </c>
      <c r="D28" s="103">
        <v>970860</v>
      </c>
      <c r="E28" s="103">
        <v>1273000</v>
      </c>
      <c r="F28" s="103">
        <v>636000</v>
      </c>
      <c r="G28" s="103">
        <v>1130500</v>
      </c>
      <c r="H28" s="103">
        <v>382000</v>
      </c>
      <c r="I28" s="103">
        <v>0</v>
      </c>
      <c r="J28" s="103">
        <v>5049360</v>
      </c>
    </row>
    <row r="29" spans="1:10" ht="15.75" thickBot="1" x14ac:dyDescent="0.3">
      <c r="A29" s="79"/>
      <c r="B29" s="3">
        <v>2013</v>
      </c>
      <c r="C29" s="102">
        <v>1145000</v>
      </c>
      <c r="D29" s="103">
        <v>1492375</v>
      </c>
      <c r="E29" s="103">
        <v>3554000</v>
      </c>
      <c r="F29" s="103">
        <v>1109000</v>
      </c>
      <c r="G29" s="103">
        <v>3052000</v>
      </c>
      <c r="H29" s="103">
        <v>176000</v>
      </c>
      <c r="I29" s="103">
        <v>0</v>
      </c>
      <c r="J29" s="103">
        <v>10528375</v>
      </c>
    </row>
    <row r="30" spans="1:10" ht="15.75" thickBot="1" x14ac:dyDescent="0.3">
      <c r="A30" s="79"/>
      <c r="B30" s="3">
        <v>2014</v>
      </c>
      <c r="C30" s="102">
        <v>2451000</v>
      </c>
      <c r="D30" s="103">
        <v>1867389</v>
      </c>
      <c r="E30" s="103">
        <v>3895000</v>
      </c>
      <c r="F30" s="103">
        <v>1570500</v>
      </c>
      <c r="G30" s="103">
        <v>2493000</v>
      </c>
      <c r="H30" s="103">
        <v>107000</v>
      </c>
      <c r="I30" s="103">
        <v>0</v>
      </c>
      <c r="J30" s="103">
        <v>12383889</v>
      </c>
    </row>
    <row r="31" spans="1:10" ht="15.75" thickBot="1" x14ac:dyDescent="0.3">
      <c r="A31" s="60"/>
      <c r="B31" s="3">
        <v>2015</v>
      </c>
      <c r="C31" s="102">
        <v>2538000</v>
      </c>
      <c r="D31" s="103">
        <v>1763400</v>
      </c>
      <c r="E31" s="103">
        <v>2389000</v>
      </c>
      <c r="F31" s="103">
        <v>1063500</v>
      </c>
      <c r="G31" s="103">
        <v>1569000</v>
      </c>
      <c r="H31" s="103">
        <v>163000</v>
      </c>
      <c r="I31" s="103">
        <v>0</v>
      </c>
      <c r="J31" s="103">
        <v>9485900</v>
      </c>
    </row>
    <row r="32" spans="1:10" ht="15.75" thickBot="1" x14ac:dyDescent="0.3">
      <c r="A32" s="60"/>
      <c r="B32" s="3">
        <v>2016</v>
      </c>
      <c r="C32" s="102">
        <v>1941500</v>
      </c>
      <c r="D32" s="103">
        <v>1449087</v>
      </c>
      <c r="E32" s="103">
        <v>2367000</v>
      </c>
      <c r="F32" s="103">
        <v>1148000</v>
      </c>
      <c r="G32" s="103">
        <v>1011000</v>
      </c>
      <c r="H32" s="103">
        <v>94000</v>
      </c>
      <c r="I32" s="103">
        <v>0</v>
      </c>
      <c r="J32" s="103">
        <v>8010587</v>
      </c>
    </row>
    <row r="33" spans="1:10" ht="15.75" thickBot="1" x14ac:dyDescent="0.3">
      <c r="A33" s="60"/>
      <c r="B33" s="3">
        <v>2017</v>
      </c>
      <c r="C33" s="102">
        <v>1528000</v>
      </c>
      <c r="D33" s="103">
        <v>1188732</v>
      </c>
      <c r="E33" s="103">
        <v>1716000</v>
      </c>
      <c r="F33" s="103">
        <v>1034000</v>
      </c>
      <c r="G33" s="103">
        <v>1740000</v>
      </c>
      <c r="H33" s="103">
        <v>116000</v>
      </c>
      <c r="I33" s="103">
        <v>0</v>
      </c>
      <c r="J33" s="103">
        <v>7322732</v>
      </c>
    </row>
    <row r="34" spans="1:10" ht="15.75" thickBot="1" x14ac:dyDescent="0.3">
      <c r="A34" s="60"/>
      <c r="B34" s="3">
        <v>2018</v>
      </c>
      <c r="C34" s="104">
        <v>1845000</v>
      </c>
      <c r="D34" s="35">
        <v>2354271</v>
      </c>
      <c r="E34" s="35">
        <v>1841500</v>
      </c>
      <c r="F34" s="35">
        <v>725500</v>
      </c>
      <c r="G34" s="35">
        <v>813100</v>
      </c>
      <c r="H34" s="35">
        <v>88000</v>
      </c>
      <c r="I34" s="35">
        <v>0</v>
      </c>
      <c r="J34" s="35">
        <v>7667371</v>
      </c>
    </row>
    <row r="35" spans="1:10" ht="15.75" thickBot="1" x14ac:dyDescent="0.3">
      <c r="A35" s="60"/>
      <c r="B35" s="22">
        <v>2019</v>
      </c>
      <c r="C35" s="35">
        <v>1330000</v>
      </c>
      <c r="D35" s="35">
        <v>2106020</v>
      </c>
      <c r="E35" s="35">
        <v>1194000</v>
      </c>
      <c r="F35" s="35">
        <v>1152000</v>
      </c>
      <c r="G35" s="35">
        <v>5389000</v>
      </c>
      <c r="H35" s="35">
        <v>115000</v>
      </c>
      <c r="I35" s="35">
        <v>0</v>
      </c>
      <c r="J35" s="35">
        <v>11286020</v>
      </c>
    </row>
    <row r="36" spans="1:10" ht="15.75" thickBot="1" x14ac:dyDescent="0.3">
      <c r="A36" s="60"/>
      <c r="B36" s="3">
        <v>2020</v>
      </c>
      <c r="C36" s="42">
        <v>1550000</v>
      </c>
      <c r="D36" s="42">
        <v>1504370</v>
      </c>
      <c r="E36" s="42">
        <v>1557000</v>
      </c>
      <c r="F36" s="42">
        <v>1071500</v>
      </c>
      <c r="G36" s="42">
        <v>423000</v>
      </c>
      <c r="H36" s="42">
        <v>28000</v>
      </c>
      <c r="I36" s="42">
        <v>0</v>
      </c>
      <c r="J36" s="42">
        <v>6135890</v>
      </c>
    </row>
    <row r="37" spans="1:10" ht="15.75" thickBot="1" x14ac:dyDescent="0.3">
      <c r="A37" s="60"/>
      <c r="B37" s="3">
        <v>2021</v>
      </c>
      <c r="C37" s="42">
        <v>988000</v>
      </c>
      <c r="D37" s="42">
        <v>1783515</v>
      </c>
      <c r="E37" s="42">
        <v>387000</v>
      </c>
      <c r="F37" s="42">
        <v>802000</v>
      </c>
      <c r="G37" s="42">
        <v>724000</v>
      </c>
      <c r="H37" s="42">
        <v>21000</v>
      </c>
      <c r="I37" s="42">
        <v>0</v>
      </c>
      <c r="J37" s="42">
        <v>4705515</v>
      </c>
    </row>
    <row r="38" spans="1:10" ht="15.75" thickBot="1" x14ac:dyDescent="0.3">
      <c r="A38" s="60"/>
      <c r="B38" s="3">
        <v>2022</v>
      </c>
      <c r="C38" s="42">
        <v>1105000</v>
      </c>
      <c r="D38" s="42">
        <v>1309220</v>
      </c>
      <c r="E38" s="42">
        <v>4333000</v>
      </c>
      <c r="F38" s="42">
        <v>750500</v>
      </c>
      <c r="G38" s="42">
        <v>2214000</v>
      </c>
      <c r="H38" s="42">
        <v>89000</v>
      </c>
      <c r="I38" s="42">
        <v>0</v>
      </c>
      <c r="J38" s="42">
        <v>9800720</v>
      </c>
    </row>
    <row r="39" spans="1:10" ht="15.75" thickBot="1" x14ac:dyDescent="0.3">
      <c r="A39" s="66"/>
      <c r="B39" s="3">
        <v>2023</v>
      </c>
      <c r="C39" s="35">
        <v>1816000</v>
      </c>
      <c r="D39" s="35">
        <v>1395720</v>
      </c>
      <c r="E39" s="35">
        <v>1257000</v>
      </c>
      <c r="F39" s="35">
        <v>979000</v>
      </c>
      <c r="G39" s="35">
        <v>621000</v>
      </c>
      <c r="H39" s="35">
        <v>68000</v>
      </c>
      <c r="I39" s="35">
        <v>0</v>
      </c>
      <c r="J39" s="35">
        <f>C39+D39+E39+F39+G39+H39+I39</f>
        <v>6136720</v>
      </c>
    </row>
    <row r="40" spans="1:10" ht="15.75" thickBot="1" x14ac:dyDescent="0.3">
      <c r="A40" s="78" t="s">
        <v>8</v>
      </c>
      <c r="B40" s="3">
        <v>2006</v>
      </c>
      <c r="C40" s="102">
        <v>2680000</v>
      </c>
      <c r="D40" s="103">
        <v>1761440</v>
      </c>
      <c r="E40" s="103">
        <v>12437000</v>
      </c>
      <c r="F40" s="103">
        <v>309000</v>
      </c>
      <c r="G40" s="103">
        <v>230000</v>
      </c>
      <c r="H40" s="103">
        <v>0</v>
      </c>
      <c r="I40" s="103">
        <v>3000</v>
      </c>
      <c r="J40" s="103">
        <v>17420440</v>
      </c>
    </row>
    <row r="41" spans="1:10" ht="15.75" thickBot="1" x14ac:dyDescent="0.3">
      <c r="A41" s="79"/>
      <c r="B41" s="3">
        <v>2007</v>
      </c>
      <c r="C41" s="102">
        <v>3602000</v>
      </c>
      <c r="D41" s="103">
        <v>2818300</v>
      </c>
      <c r="E41" s="103">
        <v>12910000</v>
      </c>
      <c r="F41" s="103">
        <v>171000</v>
      </c>
      <c r="G41" s="103">
        <v>511000</v>
      </c>
      <c r="H41" s="103">
        <v>190000</v>
      </c>
      <c r="I41" s="103">
        <v>0</v>
      </c>
      <c r="J41" s="103">
        <v>20202300</v>
      </c>
    </row>
    <row r="42" spans="1:10" ht="15.75" thickBot="1" x14ac:dyDescent="0.3">
      <c r="A42" s="79"/>
      <c r="B42" s="3">
        <v>2008</v>
      </c>
      <c r="C42" s="102">
        <v>4575000</v>
      </c>
      <c r="D42" s="103">
        <v>2599528</v>
      </c>
      <c r="E42" s="103">
        <v>9621000</v>
      </c>
      <c r="F42" s="103">
        <v>269000</v>
      </c>
      <c r="G42" s="103">
        <v>735000</v>
      </c>
      <c r="H42" s="103">
        <v>100000</v>
      </c>
      <c r="I42" s="103">
        <v>10000</v>
      </c>
      <c r="J42" s="103">
        <v>17909528</v>
      </c>
    </row>
    <row r="43" spans="1:10" ht="15.75" thickBot="1" x14ac:dyDescent="0.3">
      <c r="A43" s="79"/>
      <c r="B43" s="3">
        <v>2009</v>
      </c>
      <c r="C43" s="102">
        <v>1851000</v>
      </c>
      <c r="D43" s="103">
        <v>4734804</v>
      </c>
      <c r="E43" s="103">
        <v>16530000</v>
      </c>
      <c r="F43" s="103">
        <v>534000</v>
      </c>
      <c r="G43" s="103">
        <v>309000</v>
      </c>
      <c r="H43" s="103">
        <v>8000</v>
      </c>
      <c r="I43" s="103">
        <v>0</v>
      </c>
      <c r="J43" s="103">
        <v>23966804</v>
      </c>
    </row>
    <row r="44" spans="1:10" ht="15.75" thickBot="1" x14ac:dyDescent="0.3">
      <c r="A44" s="79"/>
      <c r="B44" s="3">
        <v>2010</v>
      </c>
      <c r="C44" s="102">
        <v>1825000</v>
      </c>
      <c r="D44" s="103">
        <v>5206881</v>
      </c>
      <c r="E44" s="103">
        <v>15980500</v>
      </c>
      <c r="F44" s="103">
        <v>1005500</v>
      </c>
      <c r="G44" s="103">
        <v>342000</v>
      </c>
      <c r="H44" s="103">
        <v>425000</v>
      </c>
      <c r="I44" s="103">
        <v>0</v>
      </c>
      <c r="J44" s="103">
        <v>24784881</v>
      </c>
    </row>
    <row r="45" spans="1:10" ht="15.75" thickBot="1" x14ac:dyDescent="0.3">
      <c r="A45" s="79"/>
      <c r="B45" s="3">
        <v>2011</v>
      </c>
      <c r="C45" s="102">
        <v>925000</v>
      </c>
      <c r="D45" s="103">
        <v>2038709</v>
      </c>
      <c r="E45" s="103">
        <v>3817500</v>
      </c>
      <c r="F45" s="103">
        <v>180000</v>
      </c>
      <c r="G45" s="103">
        <v>2036000</v>
      </c>
      <c r="H45" s="103">
        <v>147000</v>
      </c>
      <c r="I45" s="103">
        <v>20000</v>
      </c>
      <c r="J45" s="103">
        <v>9164209</v>
      </c>
    </row>
    <row r="46" spans="1:10" ht="15.75" thickBot="1" x14ac:dyDescent="0.3">
      <c r="A46" s="79"/>
      <c r="B46" s="3">
        <v>2012</v>
      </c>
      <c r="C46" s="102">
        <v>857000</v>
      </c>
      <c r="D46" s="103">
        <v>2447557</v>
      </c>
      <c r="E46" s="103">
        <v>4343000</v>
      </c>
      <c r="F46" s="103">
        <v>238000</v>
      </c>
      <c r="G46" s="103">
        <v>1459000</v>
      </c>
      <c r="H46" s="103">
        <v>450000</v>
      </c>
      <c r="I46" s="103">
        <v>0</v>
      </c>
      <c r="J46" s="103">
        <v>9794557</v>
      </c>
    </row>
    <row r="47" spans="1:10" ht="15.75" thickBot="1" x14ac:dyDescent="0.3">
      <c r="A47" s="79"/>
      <c r="B47" s="3">
        <v>2013</v>
      </c>
      <c r="C47" s="102">
        <v>1295000</v>
      </c>
      <c r="D47" s="103">
        <v>2290710</v>
      </c>
      <c r="E47" s="103">
        <v>13260000</v>
      </c>
      <c r="F47" s="103">
        <v>416000</v>
      </c>
      <c r="G47" s="103">
        <v>2633000</v>
      </c>
      <c r="H47" s="103">
        <v>240000</v>
      </c>
      <c r="I47" s="103">
        <v>0</v>
      </c>
      <c r="J47" s="103">
        <v>20134710</v>
      </c>
    </row>
    <row r="48" spans="1:10" ht="15.75" thickBot="1" x14ac:dyDescent="0.3">
      <c r="A48" s="79"/>
      <c r="B48" s="3">
        <v>2014</v>
      </c>
      <c r="C48" s="102">
        <v>935000</v>
      </c>
      <c r="D48" s="103">
        <v>3254565</v>
      </c>
      <c r="E48" s="103">
        <v>7948500</v>
      </c>
      <c r="F48" s="103">
        <v>469500</v>
      </c>
      <c r="G48" s="103">
        <v>2089000</v>
      </c>
      <c r="H48" s="103">
        <v>585000</v>
      </c>
      <c r="I48" s="103">
        <v>0</v>
      </c>
      <c r="J48" s="103">
        <v>15281565</v>
      </c>
    </row>
    <row r="49" spans="1:10" ht="15.75" thickBot="1" x14ac:dyDescent="0.3">
      <c r="A49" s="60"/>
      <c r="B49" s="3">
        <v>2015</v>
      </c>
      <c r="C49" s="102">
        <v>1020000</v>
      </c>
      <c r="D49" s="103">
        <v>3340306</v>
      </c>
      <c r="E49" s="103">
        <v>10787000</v>
      </c>
      <c r="F49" s="103">
        <v>232700</v>
      </c>
      <c r="G49" s="103">
        <v>331000</v>
      </c>
      <c r="H49" s="103">
        <v>807000</v>
      </c>
      <c r="I49" s="103">
        <v>0</v>
      </c>
      <c r="J49" s="103">
        <v>16518006</v>
      </c>
    </row>
    <row r="50" spans="1:10" ht="15.75" thickBot="1" x14ac:dyDescent="0.3">
      <c r="A50" s="60"/>
      <c r="B50" s="3">
        <v>2016</v>
      </c>
      <c r="C50" s="102">
        <v>1020000</v>
      </c>
      <c r="D50" s="103">
        <v>4555782</v>
      </c>
      <c r="E50" s="103">
        <v>13073000</v>
      </c>
      <c r="F50" s="103">
        <v>422000</v>
      </c>
      <c r="G50" s="103">
        <v>906500</v>
      </c>
      <c r="H50" s="103">
        <v>79000</v>
      </c>
      <c r="I50" s="103">
        <v>0</v>
      </c>
      <c r="J50" s="103">
        <v>20056282</v>
      </c>
    </row>
    <row r="51" spans="1:10" ht="15.75" thickBot="1" x14ac:dyDescent="0.3">
      <c r="A51" s="60"/>
      <c r="B51" s="3">
        <v>2017</v>
      </c>
      <c r="C51" s="102">
        <v>2415000</v>
      </c>
      <c r="D51" s="103">
        <v>3756479</v>
      </c>
      <c r="E51" s="103">
        <v>4101000</v>
      </c>
      <c r="F51" s="103">
        <v>730000</v>
      </c>
      <c r="G51" s="103">
        <v>1024000</v>
      </c>
      <c r="H51" s="103">
        <v>109000</v>
      </c>
      <c r="I51" s="103">
        <v>0</v>
      </c>
      <c r="J51" s="103">
        <v>12135479</v>
      </c>
    </row>
    <row r="52" spans="1:10" ht="15.75" thickBot="1" x14ac:dyDescent="0.3">
      <c r="A52" s="60"/>
      <c r="B52" s="3">
        <v>2018</v>
      </c>
      <c r="C52" s="104">
        <v>1365000</v>
      </c>
      <c r="D52" s="35">
        <v>3198679</v>
      </c>
      <c r="E52" s="35">
        <v>2647500</v>
      </c>
      <c r="F52" s="35">
        <v>594300</v>
      </c>
      <c r="G52" s="35">
        <v>529000</v>
      </c>
      <c r="H52" s="35">
        <v>179000</v>
      </c>
      <c r="I52" s="35">
        <v>0</v>
      </c>
      <c r="J52" s="35">
        <v>8513479</v>
      </c>
    </row>
    <row r="53" spans="1:10" ht="15.75" thickBot="1" x14ac:dyDescent="0.3">
      <c r="A53" s="60"/>
      <c r="B53" s="22">
        <v>2019</v>
      </c>
      <c r="C53" s="35">
        <v>717500</v>
      </c>
      <c r="D53" s="35">
        <v>3342372</v>
      </c>
      <c r="E53" s="35">
        <v>10430000</v>
      </c>
      <c r="F53" s="35">
        <v>941500</v>
      </c>
      <c r="G53" s="35">
        <v>1602000</v>
      </c>
      <c r="H53" s="35">
        <v>111000</v>
      </c>
      <c r="I53" s="35">
        <v>2000</v>
      </c>
      <c r="J53" s="35">
        <v>17146372</v>
      </c>
    </row>
    <row r="54" spans="1:10" ht="15.75" thickBot="1" x14ac:dyDescent="0.3">
      <c r="A54" s="60"/>
      <c r="B54" s="3">
        <v>2020</v>
      </c>
      <c r="C54" s="42">
        <v>510000</v>
      </c>
      <c r="D54" s="42">
        <v>2160670</v>
      </c>
      <c r="E54" s="42">
        <v>7838000</v>
      </c>
      <c r="F54" s="42">
        <v>348500</v>
      </c>
      <c r="G54" s="42">
        <v>376000</v>
      </c>
      <c r="H54" s="42">
        <v>91000</v>
      </c>
      <c r="I54" s="42">
        <v>0</v>
      </c>
      <c r="J54" s="42">
        <v>11326190</v>
      </c>
    </row>
    <row r="55" spans="1:10" ht="15.75" thickBot="1" x14ac:dyDescent="0.3">
      <c r="A55" s="60"/>
      <c r="B55" s="3">
        <v>2021</v>
      </c>
      <c r="C55" s="42">
        <v>335000</v>
      </c>
      <c r="D55" s="42">
        <v>1836500</v>
      </c>
      <c r="E55" s="42">
        <v>3536000</v>
      </c>
      <c r="F55" s="42">
        <v>744500</v>
      </c>
      <c r="G55" s="42">
        <v>259000</v>
      </c>
      <c r="H55" s="42">
        <v>12000</v>
      </c>
      <c r="I55" s="42">
        <v>0</v>
      </c>
      <c r="J55" s="42">
        <v>6723000</v>
      </c>
    </row>
    <row r="56" spans="1:10" ht="15.75" thickBot="1" x14ac:dyDescent="0.3">
      <c r="A56" s="60"/>
      <c r="B56" s="3">
        <v>2022</v>
      </c>
      <c r="C56" s="42">
        <v>861000</v>
      </c>
      <c r="D56" s="42">
        <v>5247770</v>
      </c>
      <c r="E56" s="42">
        <v>2031000</v>
      </c>
      <c r="F56" s="42">
        <v>714500</v>
      </c>
      <c r="G56" s="42">
        <v>352000</v>
      </c>
      <c r="H56" s="42">
        <v>125000</v>
      </c>
      <c r="I56" s="42">
        <v>0</v>
      </c>
      <c r="J56" s="42">
        <v>9331270</v>
      </c>
    </row>
    <row r="57" spans="1:10" ht="15.75" thickBot="1" x14ac:dyDescent="0.3">
      <c r="A57" s="66"/>
      <c r="B57" s="3">
        <v>2023</v>
      </c>
      <c r="C57" s="35">
        <v>1265000</v>
      </c>
      <c r="D57" s="35">
        <v>1576330</v>
      </c>
      <c r="E57" s="35">
        <v>2403000</v>
      </c>
      <c r="F57" s="35">
        <v>527000</v>
      </c>
      <c r="G57" s="35">
        <v>30000</v>
      </c>
      <c r="H57" s="35">
        <v>83000</v>
      </c>
      <c r="I57" s="35">
        <v>0</v>
      </c>
      <c r="J57" s="35">
        <f>C57+D57+E57+F57+G57+H57+I57</f>
        <v>5884330</v>
      </c>
    </row>
    <row r="58" spans="1:10" ht="15.75" thickBot="1" x14ac:dyDescent="0.3">
      <c r="A58" s="78" t="s">
        <v>9</v>
      </c>
      <c r="B58" s="3">
        <v>2006</v>
      </c>
      <c r="C58" s="102">
        <v>1823000</v>
      </c>
      <c r="D58" s="103">
        <v>3920000</v>
      </c>
      <c r="E58" s="103">
        <v>12014000</v>
      </c>
      <c r="F58" s="103">
        <v>1115900</v>
      </c>
      <c r="G58" s="103">
        <v>180200</v>
      </c>
      <c r="H58" s="103">
        <v>160000</v>
      </c>
      <c r="I58" s="103">
        <v>0</v>
      </c>
      <c r="J58" s="103">
        <v>19213100</v>
      </c>
    </row>
    <row r="59" spans="1:10" ht="15.75" thickBot="1" x14ac:dyDescent="0.3">
      <c r="A59" s="79"/>
      <c r="B59" s="3">
        <v>2007</v>
      </c>
      <c r="C59" s="102">
        <v>765000</v>
      </c>
      <c r="D59" s="103">
        <v>8670000</v>
      </c>
      <c r="E59" s="103">
        <v>4399000</v>
      </c>
      <c r="F59" s="103">
        <v>3228050</v>
      </c>
      <c r="G59" s="103">
        <v>185000</v>
      </c>
      <c r="H59" s="103">
        <v>20000</v>
      </c>
      <c r="I59" s="103">
        <v>0</v>
      </c>
      <c r="J59" s="103">
        <v>17267050</v>
      </c>
    </row>
    <row r="60" spans="1:10" ht="15.75" thickBot="1" x14ac:dyDescent="0.3">
      <c r="A60" s="79"/>
      <c r="B60" s="3">
        <v>2008</v>
      </c>
      <c r="C60" s="102">
        <v>1515000</v>
      </c>
      <c r="D60" s="103">
        <v>1776950</v>
      </c>
      <c r="E60" s="103">
        <v>4278500</v>
      </c>
      <c r="F60" s="103">
        <v>1211000</v>
      </c>
      <c r="G60" s="103">
        <v>489000</v>
      </c>
      <c r="H60" s="103">
        <v>25000</v>
      </c>
      <c r="I60" s="103">
        <v>24000</v>
      </c>
      <c r="J60" s="103">
        <v>9319450</v>
      </c>
    </row>
    <row r="61" spans="1:10" ht="15.75" thickBot="1" x14ac:dyDescent="0.3">
      <c r="A61" s="79"/>
      <c r="B61" s="3">
        <v>2009</v>
      </c>
      <c r="C61" s="102">
        <v>1940000</v>
      </c>
      <c r="D61" s="103">
        <v>1661700</v>
      </c>
      <c r="E61" s="103">
        <v>7061000</v>
      </c>
      <c r="F61" s="103">
        <v>1099100</v>
      </c>
      <c r="G61" s="103">
        <v>116000</v>
      </c>
      <c r="H61" s="103">
        <v>650000</v>
      </c>
      <c r="I61" s="103">
        <v>0</v>
      </c>
      <c r="J61" s="103">
        <v>12527800</v>
      </c>
    </row>
    <row r="62" spans="1:10" ht="15.75" thickBot="1" x14ac:dyDescent="0.3">
      <c r="A62" s="79"/>
      <c r="B62" s="3">
        <v>2010</v>
      </c>
      <c r="C62" s="102">
        <v>751000</v>
      </c>
      <c r="D62" s="103">
        <v>3006950</v>
      </c>
      <c r="E62" s="103">
        <v>5733000</v>
      </c>
      <c r="F62" s="103">
        <v>119500</v>
      </c>
      <c r="G62" s="103">
        <v>196000</v>
      </c>
      <c r="H62" s="103">
        <v>273000</v>
      </c>
      <c r="I62" s="103">
        <v>0</v>
      </c>
      <c r="J62" s="103">
        <v>10079450</v>
      </c>
    </row>
    <row r="63" spans="1:10" ht="15.75" thickBot="1" x14ac:dyDescent="0.3">
      <c r="A63" s="79"/>
      <c r="B63" s="3">
        <v>2011</v>
      </c>
      <c r="C63" s="102">
        <v>837000</v>
      </c>
      <c r="D63" s="103">
        <v>1943850</v>
      </c>
      <c r="E63" s="103">
        <v>7505400</v>
      </c>
      <c r="F63" s="103">
        <v>3293000</v>
      </c>
      <c r="G63" s="103">
        <v>2000000</v>
      </c>
      <c r="H63" s="103">
        <v>105000</v>
      </c>
      <c r="I63" s="103">
        <v>0</v>
      </c>
      <c r="J63" s="103">
        <v>15684250</v>
      </c>
    </row>
    <row r="64" spans="1:10" ht="15.75" thickBot="1" x14ac:dyDescent="0.3">
      <c r="A64" s="79"/>
      <c r="B64" s="3">
        <v>2012</v>
      </c>
      <c r="C64" s="102">
        <v>1322000</v>
      </c>
      <c r="D64" s="103">
        <v>2543600</v>
      </c>
      <c r="E64" s="103">
        <v>7116000</v>
      </c>
      <c r="F64" s="103">
        <v>1870200</v>
      </c>
      <c r="G64" s="103">
        <v>220000</v>
      </c>
      <c r="H64" s="103">
        <v>35000</v>
      </c>
      <c r="I64" s="103">
        <v>0</v>
      </c>
      <c r="J64" s="103">
        <v>13106800</v>
      </c>
    </row>
    <row r="65" spans="1:10" ht="15.75" thickBot="1" x14ac:dyDescent="0.3">
      <c r="A65" s="79"/>
      <c r="B65" s="3">
        <v>2013</v>
      </c>
      <c r="C65" s="102">
        <v>1018000</v>
      </c>
      <c r="D65" s="103">
        <v>3710705</v>
      </c>
      <c r="E65" s="103">
        <v>5251000</v>
      </c>
      <c r="F65" s="103">
        <v>4158500</v>
      </c>
      <c r="G65" s="103">
        <v>2143000</v>
      </c>
      <c r="H65" s="103">
        <v>107000</v>
      </c>
      <c r="I65" s="103">
        <v>0</v>
      </c>
      <c r="J65" s="103">
        <v>16388205</v>
      </c>
    </row>
    <row r="66" spans="1:10" ht="15.75" thickBot="1" x14ac:dyDescent="0.3">
      <c r="A66" s="79"/>
      <c r="B66" s="3">
        <v>2014</v>
      </c>
      <c r="C66" s="102">
        <v>1480000</v>
      </c>
      <c r="D66" s="103">
        <v>2305691</v>
      </c>
      <c r="E66" s="103">
        <v>8038000</v>
      </c>
      <c r="F66" s="103">
        <v>1365100</v>
      </c>
      <c r="G66" s="103">
        <v>1031000</v>
      </c>
      <c r="H66" s="103">
        <v>60000</v>
      </c>
      <c r="I66" s="103">
        <v>0</v>
      </c>
      <c r="J66" s="103">
        <v>14279791</v>
      </c>
    </row>
    <row r="67" spans="1:10" ht="15.75" thickBot="1" x14ac:dyDescent="0.3">
      <c r="A67" s="60"/>
      <c r="B67" s="3">
        <v>2015</v>
      </c>
      <c r="C67" s="102">
        <v>1275000</v>
      </c>
      <c r="D67" s="103">
        <v>2357790</v>
      </c>
      <c r="E67" s="103">
        <v>4252000</v>
      </c>
      <c r="F67" s="103">
        <v>2939700</v>
      </c>
      <c r="G67" s="103">
        <v>680000</v>
      </c>
      <c r="H67" s="103">
        <v>449000</v>
      </c>
      <c r="I67" s="103">
        <v>0</v>
      </c>
      <c r="J67" s="103">
        <v>11953490</v>
      </c>
    </row>
    <row r="68" spans="1:10" ht="15.75" thickBot="1" x14ac:dyDescent="0.3">
      <c r="A68" s="60"/>
      <c r="B68" s="3">
        <v>2016</v>
      </c>
      <c r="C68" s="102">
        <v>1205000</v>
      </c>
      <c r="D68" s="103">
        <v>1745710</v>
      </c>
      <c r="E68" s="103">
        <v>4635000</v>
      </c>
      <c r="F68" s="103">
        <v>1171950</v>
      </c>
      <c r="G68" s="103">
        <v>839000</v>
      </c>
      <c r="H68" s="103">
        <v>139000</v>
      </c>
      <c r="I68" s="103">
        <v>0</v>
      </c>
      <c r="J68" s="103">
        <v>9735660</v>
      </c>
    </row>
    <row r="69" spans="1:10" ht="15.75" thickBot="1" x14ac:dyDescent="0.3">
      <c r="A69" s="60"/>
      <c r="B69" s="3">
        <v>2017</v>
      </c>
      <c r="C69" s="102">
        <v>1191000</v>
      </c>
      <c r="D69" s="103">
        <v>2935355</v>
      </c>
      <c r="E69" s="103">
        <v>2053000</v>
      </c>
      <c r="F69" s="103">
        <v>812200</v>
      </c>
      <c r="G69" s="103">
        <v>2330000</v>
      </c>
      <c r="H69" s="103">
        <v>189000</v>
      </c>
      <c r="I69" s="103">
        <v>0</v>
      </c>
      <c r="J69" s="103">
        <v>9510555</v>
      </c>
    </row>
    <row r="70" spans="1:10" ht="15.75" thickBot="1" x14ac:dyDescent="0.3">
      <c r="A70" s="60"/>
      <c r="B70" s="3">
        <v>2018</v>
      </c>
      <c r="C70" s="104">
        <v>568000</v>
      </c>
      <c r="D70" s="35">
        <v>2512140</v>
      </c>
      <c r="E70" s="35">
        <v>2351000</v>
      </c>
      <c r="F70" s="35">
        <v>478000</v>
      </c>
      <c r="G70" s="35">
        <v>70000</v>
      </c>
      <c r="H70" s="35">
        <v>143000</v>
      </c>
      <c r="I70" s="35">
        <v>0</v>
      </c>
      <c r="J70" s="35">
        <v>6122140</v>
      </c>
    </row>
    <row r="71" spans="1:10" ht="15.75" thickBot="1" x14ac:dyDescent="0.3">
      <c r="A71" s="60"/>
      <c r="B71" s="22">
        <v>2019</v>
      </c>
      <c r="C71" s="35">
        <v>933000</v>
      </c>
      <c r="D71" s="35">
        <v>1755078</v>
      </c>
      <c r="E71" s="35">
        <v>2201000</v>
      </c>
      <c r="F71" s="35">
        <v>1019000</v>
      </c>
      <c r="G71" s="35">
        <v>465000</v>
      </c>
      <c r="H71" s="35">
        <v>35000</v>
      </c>
      <c r="I71" s="35">
        <v>0</v>
      </c>
      <c r="J71" s="35">
        <v>6408078</v>
      </c>
    </row>
    <row r="72" spans="1:10" ht="15.75" thickBot="1" x14ac:dyDescent="0.3">
      <c r="A72" s="60"/>
      <c r="B72" s="3">
        <v>2020</v>
      </c>
      <c r="C72" s="42">
        <v>1104000</v>
      </c>
      <c r="D72" s="42">
        <v>762820</v>
      </c>
      <c r="E72" s="42">
        <v>2535000</v>
      </c>
      <c r="F72" s="42">
        <v>1565600</v>
      </c>
      <c r="G72" s="42">
        <v>105000</v>
      </c>
      <c r="H72" s="42">
        <v>18000</v>
      </c>
      <c r="I72" s="42">
        <v>0</v>
      </c>
      <c r="J72" s="42">
        <v>6092440</v>
      </c>
    </row>
    <row r="73" spans="1:10" ht="15.75" thickBot="1" x14ac:dyDescent="0.3">
      <c r="A73" s="60"/>
      <c r="B73" s="3">
        <v>2021</v>
      </c>
      <c r="C73" s="42">
        <v>1283000</v>
      </c>
      <c r="D73" s="42">
        <v>1120215</v>
      </c>
      <c r="E73" s="42">
        <v>1740000</v>
      </c>
      <c r="F73" s="42">
        <v>407500</v>
      </c>
      <c r="G73" s="42">
        <v>0</v>
      </c>
      <c r="H73" s="42">
        <v>0</v>
      </c>
      <c r="I73" s="42">
        <v>0</v>
      </c>
      <c r="J73" s="42">
        <v>4550715</v>
      </c>
    </row>
    <row r="74" spans="1:10" ht="15.75" thickBot="1" x14ac:dyDescent="0.3">
      <c r="A74" s="60"/>
      <c r="B74" s="3">
        <v>2022</v>
      </c>
      <c r="C74" s="42">
        <v>1061000</v>
      </c>
      <c r="D74" s="42">
        <v>1091700</v>
      </c>
      <c r="E74" s="42">
        <v>3347000</v>
      </c>
      <c r="F74" s="42">
        <v>1271300</v>
      </c>
      <c r="G74" s="42">
        <v>117000</v>
      </c>
      <c r="H74" s="42">
        <v>5000</v>
      </c>
      <c r="I74" s="42">
        <v>0</v>
      </c>
      <c r="J74" s="42">
        <v>6893000</v>
      </c>
    </row>
    <row r="75" spans="1:10" ht="15.75" thickBot="1" x14ac:dyDescent="0.3">
      <c r="A75" s="66"/>
      <c r="B75" s="3">
        <v>2023</v>
      </c>
      <c r="C75" s="35">
        <v>1073000</v>
      </c>
      <c r="D75" s="35">
        <v>558000</v>
      </c>
      <c r="E75" s="35">
        <v>7857000</v>
      </c>
      <c r="F75" s="35">
        <v>4110000</v>
      </c>
      <c r="G75" s="35">
        <v>135000</v>
      </c>
      <c r="H75" s="35">
        <v>40000</v>
      </c>
      <c r="I75" s="35">
        <v>0</v>
      </c>
      <c r="J75" s="35">
        <f>C75+D75+E75+F75+G75+H75+I75</f>
        <v>13773000</v>
      </c>
    </row>
    <row r="76" spans="1:10" ht="15.75" thickBot="1" x14ac:dyDescent="0.3">
      <c r="A76" s="78" t="s">
        <v>10</v>
      </c>
      <c r="B76" s="3">
        <v>2006</v>
      </c>
      <c r="C76" s="102">
        <v>1648000</v>
      </c>
      <c r="D76" s="103">
        <v>3957350</v>
      </c>
      <c r="E76" s="103">
        <v>11939000</v>
      </c>
      <c r="F76" s="103">
        <v>1502100</v>
      </c>
      <c r="G76" s="103">
        <v>1107000</v>
      </c>
      <c r="H76" s="103">
        <v>260000</v>
      </c>
      <c r="I76" s="103">
        <v>3000</v>
      </c>
      <c r="J76" s="103">
        <v>20416450</v>
      </c>
    </row>
    <row r="77" spans="1:10" ht="15.75" thickBot="1" x14ac:dyDescent="0.3">
      <c r="A77" s="79"/>
      <c r="B77" s="3">
        <v>2007</v>
      </c>
      <c r="C77" s="102">
        <v>1828000</v>
      </c>
      <c r="D77" s="103">
        <v>2667000</v>
      </c>
      <c r="E77" s="103">
        <v>4001000</v>
      </c>
      <c r="F77" s="103">
        <v>874800</v>
      </c>
      <c r="G77" s="103">
        <v>614000</v>
      </c>
      <c r="H77" s="103">
        <v>50000</v>
      </c>
      <c r="I77" s="103">
        <v>0</v>
      </c>
      <c r="J77" s="103">
        <v>10034800</v>
      </c>
    </row>
    <row r="78" spans="1:10" ht="15.75" thickBot="1" x14ac:dyDescent="0.3">
      <c r="A78" s="79"/>
      <c r="B78" s="3">
        <v>2008</v>
      </c>
      <c r="C78" s="102">
        <v>1455000</v>
      </c>
      <c r="D78" s="103">
        <v>1498000</v>
      </c>
      <c r="E78" s="103">
        <v>4118000</v>
      </c>
      <c r="F78" s="103">
        <v>1504800</v>
      </c>
      <c r="G78" s="103">
        <v>1351000</v>
      </c>
      <c r="H78" s="103">
        <v>0</v>
      </c>
      <c r="I78" s="103">
        <v>0</v>
      </c>
      <c r="J78" s="103">
        <v>9926800</v>
      </c>
    </row>
    <row r="79" spans="1:10" ht="15.75" thickBot="1" x14ac:dyDescent="0.3">
      <c r="A79" s="79"/>
      <c r="B79" s="3">
        <v>2009</v>
      </c>
      <c r="C79" s="102">
        <v>1389000</v>
      </c>
      <c r="D79" s="103">
        <v>4579525</v>
      </c>
      <c r="E79" s="103">
        <v>2580000</v>
      </c>
      <c r="F79" s="103">
        <v>534000</v>
      </c>
      <c r="G79" s="103">
        <v>1453000</v>
      </c>
      <c r="H79" s="103">
        <v>38000</v>
      </c>
      <c r="I79" s="103">
        <v>0</v>
      </c>
      <c r="J79" s="103">
        <v>10573525</v>
      </c>
    </row>
    <row r="80" spans="1:10" ht="15.75" thickBot="1" x14ac:dyDescent="0.3">
      <c r="A80" s="79"/>
      <c r="B80" s="3">
        <v>2010</v>
      </c>
      <c r="C80" s="102">
        <v>1825000</v>
      </c>
      <c r="D80" s="103">
        <v>2140000</v>
      </c>
      <c r="E80" s="103">
        <v>2607000</v>
      </c>
      <c r="F80" s="103">
        <v>336100</v>
      </c>
      <c r="G80" s="103">
        <v>1415000</v>
      </c>
      <c r="H80" s="103">
        <v>363000</v>
      </c>
      <c r="I80" s="103">
        <v>0</v>
      </c>
      <c r="J80" s="103">
        <v>8686100</v>
      </c>
    </row>
    <row r="81" spans="1:10" ht="15.75" thickBot="1" x14ac:dyDescent="0.3">
      <c r="A81" s="79"/>
      <c r="B81" s="3">
        <v>2011</v>
      </c>
      <c r="C81" s="102">
        <v>892000</v>
      </c>
      <c r="D81" s="103">
        <v>840000</v>
      </c>
      <c r="E81" s="103">
        <v>2096000</v>
      </c>
      <c r="F81" s="103">
        <v>323600</v>
      </c>
      <c r="G81" s="103">
        <v>757000</v>
      </c>
      <c r="H81" s="103">
        <v>921000</v>
      </c>
      <c r="I81" s="103">
        <v>5000</v>
      </c>
      <c r="J81" s="103">
        <v>5834600</v>
      </c>
    </row>
    <row r="82" spans="1:10" ht="15.75" thickBot="1" x14ac:dyDescent="0.3">
      <c r="A82" s="79"/>
      <c r="B82" s="3">
        <v>2012</v>
      </c>
      <c r="C82" s="102">
        <v>1549500</v>
      </c>
      <c r="D82" s="103">
        <v>745500</v>
      </c>
      <c r="E82" s="103">
        <v>3089000</v>
      </c>
      <c r="F82" s="103">
        <v>129500</v>
      </c>
      <c r="G82" s="103">
        <v>3472000</v>
      </c>
      <c r="H82" s="103">
        <v>537000</v>
      </c>
      <c r="I82" s="103">
        <v>0</v>
      </c>
      <c r="J82" s="103">
        <v>9522500</v>
      </c>
    </row>
    <row r="83" spans="1:10" ht="15.75" thickBot="1" x14ac:dyDescent="0.3">
      <c r="A83" s="79"/>
      <c r="B83" s="3">
        <v>2013</v>
      </c>
      <c r="C83" s="102">
        <v>2130000</v>
      </c>
      <c r="D83" s="103">
        <v>1040000</v>
      </c>
      <c r="E83" s="103">
        <v>3832000</v>
      </c>
      <c r="F83" s="103">
        <v>730000</v>
      </c>
      <c r="G83" s="103">
        <v>1066000</v>
      </c>
      <c r="H83" s="103">
        <v>1301000</v>
      </c>
      <c r="I83" s="103">
        <v>0</v>
      </c>
      <c r="J83" s="103">
        <v>10099000</v>
      </c>
    </row>
    <row r="84" spans="1:10" ht="15.75" thickBot="1" x14ac:dyDescent="0.3">
      <c r="A84" s="79"/>
      <c r="B84" s="3">
        <v>2014</v>
      </c>
      <c r="C84" s="102">
        <v>2871000</v>
      </c>
      <c r="D84" s="103">
        <v>1712880</v>
      </c>
      <c r="E84" s="103">
        <v>4660000</v>
      </c>
      <c r="F84" s="103">
        <v>386200</v>
      </c>
      <c r="G84" s="103">
        <v>1571000</v>
      </c>
      <c r="H84" s="103">
        <v>1604000</v>
      </c>
      <c r="I84" s="103">
        <v>0</v>
      </c>
      <c r="J84" s="103">
        <v>12805080</v>
      </c>
    </row>
    <row r="85" spans="1:10" ht="15.75" thickBot="1" x14ac:dyDescent="0.3">
      <c r="A85" s="60"/>
      <c r="B85" s="3">
        <v>2015</v>
      </c>
      <c r="C85" s="102">
        <v>1641000</v>
      </c>
      <c r="D85" s="103">
        <v>1228450</v>
      </c>
      <c r="E85" s="103">
        <v>3101000</v>
      </c>
      <c r="F85" s="103">
        <v>1804000</v>
      </c>
      <c r="G85" s="103">
        <v>1069000</v>
      </c>
      <c r="H85" s="103">
        <v>974000</v>
      </c>
      <c r="I85" s="103">
        <v>0</v>
      </c>
      <c r="J85" s="103">
        <v>9817450</v>
      </c>
    </row>
    <row r="86" spans="1:10" ht="15.75" thickBot="1" x14ac:dyDescent="0.3">
      <c r="A86" s="60"/>
      <c r="B86" s="3">
        <v>2016</v>
      </c>
      <c r="C86" s="102">
        <v>3158000</v>
      </c>
      <c r="D86" s="103">
        <v>1426118</v>
      </c>
      <c r="E86" s="103">
        <v>2099000</v>
      </c>
      <c r="F86" s="103">
        <v>642200</v>
      </c>
      <c r="G86" s="103">
        <v>1107000</v>
      </c>
      <c r="H86" s="103">
        <v>1035000</v>
      </c>
      <c r="I86" s="103">
        <v>0</v>
      </c>
      <c r="J86" s="103">
        <v>9467318</v>
      </c>
    </row>
    <row r="87" spans="1:10" ht="15.75" thickBot="1" x14ac:dyDescent="0.3">
      <c r="A87" s="60"/>
      <c r="B87" s="3">
        <v>2017</v>
      </c>
      <c r="C87" s="102">
        <v>2055000</v>
      </c>
      <c r="D87" s="103">
        <v>2280162</v>
      </c>
      <c r="E87" s="103">
        <v>2855000</v>
      </c>
      <c r="F87" s="103">
        <v>523900</v>
      </c>
      <c r="G87" s="103">
        <v>917000</v>
      </c>
      <c r="H87" s="103">
        <v>910000</v>
      </c>
      <c r="I87" s="103">
        <v>0</v>
      </c>
      <c r="J87" s="103">
        <v>9541062</v>
      </c>
    </row>
    <row r="88" spans="1:10" ht="15.75" thickBot="1" x14ac:dyDescent="0.3">
      <c r="A88" s="60"/>
      <c r="B88" s="3">
        <v>2018</v>
      </c>
      <c r="C88" s="104">
        <v>1693000</v>
      </c>
      <c r="D88" s="35">
        <v>1652230</v>
      </c>
      <c r="E88" s="35">
        <v>2896500</v>
      </c>
      <c r="F88" s="35">
        <v>770500</v>
      </c>
      <c r="G88" s="35">
        <v>788700</v>
      </c>
      <c r="H88" s="35">
        <v>776500</v>
      </c>
      <c r="I88" s="35">
        <v>0</v>
      </c>
      <c r="J88" s="35">
        <v>8577430</v>
      </c>
    </row>
    <row r="89" spans="1:10" ht="15.75" thickBot="1" x14ac:dyDescent="0.3">
      <c r="A89" s="60"/>
      <c r="B89" s="22">
        <v>2019</v>
      </c>
      <c r="C89" s="35">
        <v>2582000</v>
      </c>
      <c r="D89" s="35">
        <v>2057690</v>
      </c>
      <c r="E89" s="35">
        <v>3337000</v>
      </c>
      <c r="F89" s="35">
        <v>506000</v>
      </c>
      <c r="G89" s="35">
        <v>419500</v>
      </c>
      <c r="H89" s="35">
        <v>1642000</v>
      </c>
      <c r="I89" s="35">
        <v>0</v>
      </c>
      <c r="J89" s="35">
        <v>10544190</v>
      </c>
    </row>
    <row r="90" spans="1:10" ht="15.75" thickBot="1" x14ac:dyDescent="0.3">
      <c r="A90" s="60"/>
      <c r="B90" s="3">
        <v>2020</v>
      </c>
      <c r="C90" s="42">
        <v>2259000</v>
      </c>
      <c r="D90" s="42">
        <v>1388862</v>
      </c>
      <c r="E90" s="42">
        <v>2704000</v>
      </c>
      <c r="F90" s="42">
        <v>1853400</v>
      </c>
      <c r="G90" s="42">
        <v>418500</v>
      </c>
      <c r="H90" s="42">
        <v>790000</v>
      </c>
      <c r="I90" s="42">
        <v>0</v>
      </c>
      <c r="J90" s="42">
        <v>9415782</v>
      </c>
    </row>
    <row r="91" spans="1:10" ht="15.75" thickBot="1" x14ac:dyDescent="0.3">
      <c r="A91" s="60"/>
      <c r="B91" s="3">
        <v>2021</v>
      </c>
      <c r="C91" s="42">
        <v>1710000</v>
      </c>
      <c r="D91" s="42">
        <v>1068000</v>
      </c>
      <c r="E91" s="42">
        <v>14318000</v>
      </c>
      <c r="F91" s="42">
        <v>343500</v>
      </c>
      <c r="G91" s="42">
        <v>607000</v>
      </c>
      <c r="H91" s="42">
        <v>982000</v>
      </c>
      <c r="I91" s="42">
        <v>0</v>
      </c>
      <c r="J91" s="42">
        <v>19028500</v>
      </c>
    </row>
    <row r="92" spans="1:10" ht="15.75" thickBot="1" x14ac:dyDescent="0.3">
      <c r="A92" s="60"/>
      <c r="B92" s="3">
        <v>2022</v>
      </c>
      <c r="C92" s="42">
        <v>1790000</v>
      </c>
      <c r="D92" s="42">
        <v>1037000</v>
      </c>
      <c r="E92" s="42">
        <v>7440000</v>
      </c>
      <c r="F92" s="42">
        <v>1151900</v>
      </c>
      <c r="G92" s="42">
        <v>645700</v>
      </c>
      <c r="H92" s="42">
        <v>1128000</v>
      </c>
      <c r="I92" s="42">
        <v>0</v>
      </c>
      <c r="J92" s="42">
        <v>13192600</v>
      </c>
    </row>
    <row r="93" spans="1:10" ht="15.75" thickBot="1" x14ac:dyDescent="0.3">
      <c r="A93" s="66"/>
      <c r="B93" s="3">
        <v>2023</v>
      </c>
      <c r="C93" s="35">
        <v>1948000</v>
      </c>
      <c r="D93" s="35">
        <v>988000</v>
      </c>
      <c r="E93" s="35">
        <v>3119000</v>
      </c>
      <c r="F93" s="35">
        <v>1531400</v>
      </c>
      <c r="G93" s="35">
        <v>496000</v>
      </c>
      <c r="H93" s="35">
        <v>838000</v>
      </c>
      <c r="I93" s="35">
        <v>0</v>
      </c>
      <c r="J93" s="35">
        <f>C93+D93+E93+F93+G93+H93+I93</f>
        <v>8920400</v>
      </c>
    </row>
    <row r="94" spans="1:10" ht="15.75" thickBot="1" x14ac:dyDescent="0.3">
      <c r="A94" s="78" t="s">
        <v>11</v>
      </c>
      <c r="B94" s="3">
        <v>2006</v>
      </c>
      <c r="C94" s="102">
        <v>1208000</v>
      </c>
      <c r="D94" s="103">
        <v>1996000</v>
      </c>
      <c r="E94" s="103">
        <v>1452000</v>
      </c>
      <c r="F94" s="103">
        <v>1409700</v>
      </c>
      <c r="G94" s="103">
        <v>681350</v>
      </c>
      <c r="H94" s="103">
        <v>0</v>
      </c>
      <c r="I94" s="103">
        <v>0</v>
      </c>
      <c r="J94" s="103">
        <v>6747050</v>
      </c>
    </row>
    <row r="95" spans="1:10" ht="15.75" thickBot="1" x14ac:dyDescent="0.3">
      <c r="A95" s="79"/>
      <c r="B95" s="3">
        <v>2007</v>
      </c>
      <c r="C95" s="102">
        <v>1449500</v>
      </c>
      <c r="D95" s="103">
        <v>1030000</v>
      </c>
      <c r="E95" s="103">
        <v>2088000</v>
      </c>
      <c r="F95" s="103">
        <v>1518900</v>
      </c>
      <c r="G95" s="103">
        <v>2164500</v>
      </c>
      <c r="H95" s="103">
        <v>15000</v>
      </c>
      <c r="I95" s="103">
        <v>0</v>
      </c>
      <c r="J95" s="103">
        <v>8265900</v>
      </c>
    </row>
    <row r="96" spans="1:10" ht="15.75" thickBot="1" x14ac:dyDescent="0.3">
      <c r="A96" s="79"/>
      <c r="B96" s="3">
        <v>2008</v>
      </c>
      <c r="C96" s="102">
        <v>1184000</v>
      </c>
      <c r="D96" s="103">
        <v>2843330</v>
      </c>
      <c r="E96" s="103">
        <v>3920000</v>
      </c>
      <c r="F96" s="103">
        <v>1247800</v>
      </c>
      <c r="G96" s="103">
        <v>747500</v>
      </c>
      <c r="H96" s="103">
        <v>130000</v>
      </c>
      <c r="I96" s="103">
        <v>0</v>
      </c>
      <c r="J96" s="103">
        <v>10072630</v>
      </c>
    </row>
    <row r="97" spans="1:10" ht="15.75" thickBot="1" x14ac:dyDescent="0.3">
      <c r="A97" s="79"/>
      <c r="B97" s="3">
        <v>2009</v>
      </c>
      <c r="C97" s="102">
        <v>1266000</v>
      </c>
      <c r="D97" s="103">
        <v>1377479</v>
      </c>
      <c r="E97" s="103">
        <v>5225000</v>
      </c>
      <c r="F97" s="103">
        <v>1178600</v>
      </c>
      <c r="G97" s="103">
        <v>983100</v>
      </c>
      <c r="H97" s="103">
        <v>190000</v>
      </c>
      <c r="I97" s="103">
        <v>0</v>
      </c>
      <c r="J97" s="103">
        <v>10220179</v>
      </c>
    </row>
    <row r="98" spans="1:10" ht="15.75" thickBot="1" x14ac:dyDescent="0.3">
      <c r="A98" s="79"/>
      <c r="B98" s="3">
        <v>2010</v>
      </c>
      <c r="C98" s="102">
        <v>1620000</v>
      </c>
      <c r="D98" s="103">
        <v>1193350</v>
      </c>
      <c r="E98" s="103">
        <v>1389000</v>
      </c>
      <c r="F98" s="103">
        <v>894800</v>
      </c>
      <c r="G98" s="103">
        <v>601500</v>
      </c>
      <c r="H98" s="103">
        <v>267000</v>
      </c>
      <c r="I98" s="103">
        <v>0</v>
      </c>
      <c r="J98" s="103">
        <v>5965650</v>
      </c>
    </row>
    <row r="99" spans="1:10" ht="15.75" thickBot="1" x14ac:dyDescent="0.3">
      <c r="A99" s="79"/>
      <c r="B99" s="3">
        <v>2011</v>
      </c>
      <c r="C99" s="102">
        <v>869000</v>
      </c>
      <c r="D99" s="103">
        <v>758742</v>
      </c>
      <c r="E99" s="103">
        <v>1753000</v>
      </c>
      <c r="F99" s="103">
        <v>1345950</v>
      </c>
      <c r="G99" s="103">
        <v>1053900</v>
      </c>
      <c r="H99" s="103">
        <v>313500</v>
      </c>
      <c r="I99" s="103">
        <v>5000</v>
      </c>
      <c r="J99" s="103">
        <v>6099092</v>
      </c>
    </row>
    <row r="100" spans="1:10" ht="15.75" thickBot="1" x14ac:dyDescent="0.3">
      <c r="A100" s="79"/>
      <c r="B100" s="3">
        <v>2012</v>
      </c>
      <c r="C100" s="102">
        <v>883000</v>
      </c>
      <c r="D100" s="103">
        <v>1402675</v>
      </c>
      <c r="E100" s="103">
        <v>1512400</v>
      </c>
      <c r="F100" s="103">
        <v>791400</v>
      </c>
      <c r="G100" s="103">
        <v>585500</v>
      </c>
      <c r="H100" s="103">
        <v>334500</v>
      </c>
      <c r="I100" s="103">
        <v>0</v>
      </c>
      <c r="J100" s="103">
        <v>5509475</v>
      </c>
    </row>
    <row r="101" spans="1:10" ht="15.75" thickBot="1" x14ac:dyDescent="0.3">
      <c r="A101" s="79"/>
      <c r="B101" s="3">
        <v>2013</v>
      </c>
      <c r="C101" s="102">
        <v>801000</v>
      </c>
      <c r="D101" s="103">
        <v>1599720</v>
      </c>
      <c r="E101" s="103">
        <v>2172000</v>
      </c>
      <c r="F101" s="103">
        <v>1386400</v>
      </c>
      <c r="G101" s="103">
        <v>1018000</v>
      </c>
      <c r="H101" s="103">
        <v>813000</v>
      </c>
      <c r="I101" s="103">
        <v>0</v>
      </c>
      <c r="J101" s="103">
        <v>7790120</v>
      </c>
    </row>
    <row r="102" spans="1:10" ht="15.75" thickBot="1" x14ac:dyDescent="0.3">
      <c r="A102" s="79"/>
      <c r="B102" s="3">
        <v>2014</v>
      </c>
      <c r="C102" s="102">
        <v>1386500</v>
      </c>
      <c r="D102" s="103">
        <v>1449675</v>
      </c>
      <c r="E102" s="103">
        <v>1980000</v>
      </c>
      <c r="F102" s="103">
        <v>827800</v>
      </c>
      <c r="G102" s="103">
        <v>543000</v>
      </c>
      <c r="H102" s="103">
        <v>956000</v>
      </c>
      <c r="I102" s="103">
        <v>10000</v>
      </c>
      <c r="J102" s="103">
        <v>7152975</v>
      </c>
    </row>
    <row r="103" spans="1:10" ht="15.75" thickBot="1" x14ac:dyDescent="0.3">
      <c r="A103" s="60"/>
      <c r="B103" s="3">
        <v>2015</v>
      </c>
      <c r="C103" s="102">
        <v>996000</v>
      </c>
      <c r="D103" s="103">
        <v>2521110</v>
      </c>
      <c r="E103" s="103">
        <v>1844000</v>
      </c>
      <c r="F103" s="103">
        <v>947600</v>
      </c>
      <c r="G103" s="103">
        <v>865000</v>
      </c>
      <c r="H103" s="103">
        <v>231500</v>
      </c>
      <c r="I103" s="103">
        <v>0</v>
      </c>
      <c r="J103" s="103">
        <v>7405210</v>
      </c>
    </row>
    <row r="104" spans="1:10" ht="15.75" thickBot="1" x14ac:dyDescent="0.3">
      <c r="A104" s="60"/>
      <c r="B104" s="3">
        <v>2016</v>
      </c>
      <c r="C104" s="102">
        <v>1064000</v>
      </c>
      <c r="D104" s="103">
        <v>2516755</v>
      </c>
      <c r="E104" s="103">
        <v>3198000</v>
      </c>
      <c r="F104" s="103">
        <v>2596200</v>
      </c>
      <c r="G104" s="103">
        <v>1097500</v>
      </c>
      <c r="H104" s="103">
        <v>378000</v>
      </c>
      <c r="I104" s="103">
        <v>0</v>
      </c>
      <c r="J104" s="103">
        <v>10850455</v>
      </c>
    </row>
    <row r="105" spans="1:10" ht="15.75" thickBot="1" x14ac:dyDescent="0.3">
      <c r="A105" s="60"/>
      <c r="B105" s="3">
        <v>2017</v>
      </c>
      <c r="C105" s="102">
        <v>1431000</v>
      </c>
      <c r="D105" s="103">
        <v>1604742</v>
      </c>
      <c r="E105" s="103">
        <v>3392000</v>
      </c>
      <c r="F105" s="103">
        <v>1351550</v>
      </c>
      <c r="G105" s="103">
        <v>884100</v>
      </c>
      <c r="H105" s="103">
        <v>443000</v>
      </c>
      <c r="I105" s="103">
        <v>0</v>
      </c>
      <c r="J105" s="103">
        <v>9106392</v>
      </c>
    </row>
    <row r="106" spans="1:10" ht="15.75" thickBot="1" x14ac:dyDescent="0.3">
      <c r="A106" s="60"/>
      <c r="B106" s="3">
        <v>2018</v>
      </c>
      <c r="C106" s="104">
        <v>830500</v>
      </c>
      <c r="D106" s="35">
        <v>1342525</v>
      </c>
      <c r="E106" s="35">
        <v>1796000</v>
      </c>
      <c r="F106" s="35">
        <v>2035600</v>
      </c>
      <c r="G106" s="35">
        <v>1135100</v>
      </c>
      <c r="H106" s="35">
        <v>248500</v>
      </c>
      <c r="I106" s="35">
        <v>0</v>
      </c>
      <c r="J106" s="35">
        <v>7388225</v>
      </c>
    </row>
    <row r="107" spans="1:10" ht="15.75" thickBot="1" x14ac:dyDescent="0.3">
      <c r="A107" s="60"/>
      <c r="B107" s="22">
        <v>2019</v>
      </c>
      <c r="C107" s="35">
        <v>1036000</v>
      </c>
      <c r="D107" s="35">
        <v>1839965</v>
      </c>
      <c r="E107" s="35">
        <v>2489000</v>
      </c>
      <c r="F107" s="35">
        <v>1215100</v>
      </c>
      <c r="G107" s="35">
        <v>1001000</v>
      </c>
      <c r="H107" s="35">
        <v>237000</v>
      </c>
      <c r="I107" s="35">
        <v>0</v>
      </c>
      <c r="J107" s="35">
        <v>7818065</v>
      </c>
    </row>
    <row r="108" spans="1:10" ht="15.75" thickBot="1" x14ac:dyDescent="0.3">
      <c r="A108" s="60"/>
      <c r="B108" s="3">
        <v>2020</v>
      </c>
      <c r="C108" s="42">
        <v>1049000</v>
      </c>
      <c r="D108" s="42">
        <v>1535190</v>
      </c>
      <c r="E108" s="42">
        <v>1665000</v>
      </c>
      <c r="F108" s="42">
        <v>1049950</v>
      </c>
      <c r="G108" s="42">
        <v>636000</v>
      </c>
      <c r="H108" s="42">
        <v>165000</v>
      </c>
      <c r="I108" s="42">
        <v>50000</v>
      </c>
      <c r="J108" s="42">
        <v>6152160</v>
      </c>
    </row>
    <row r="109" spans="1:10" ht="15.75" thickBot="1" x14ac:dyDescent="0.3">
      <c r="A109" s="60"/>
      <c r="B109" s="3">
        <v>2021</v>
      </c>
      <c r="C109" s="42">
        <v>919500</v>
      </c>
      <c r="D109" s="42">
        <v>1584500</v>
      </c>
      <c r="E109" s="42">
        <v>587000</v>
      </c>
      <c r="F109" s="42">
        <v>397700</v>
      </c>
      <c r="G109" s="42">
        <v>833000</v>
      </c>
      <c r="H109" s="42">
        <v>204000</v>
      </c>
      <c r="I109" s="42">
        <v>0</v>
      </c>
      <c r="J109" s="42">
        <v>4525700</v>
      </c>
    </row>
    <row r="110" spans="1:10" ht="15.75" thickBot="1" x14ac:dyDescent="0.3">
      <c r="A110" s="60"/>
      <c r="B110" s="3">
        <v>2022</v>
      </c>
      <c r="C110" s="42">
        <v>1048000</v>
      </c>
      <c r="D110" s="42">
        <v>1891092</v>
      </c>
      <c r="E110" s="42">
        <v>962000</v>
      </c>
      <c r="F110" s="42">
        <v>813850</v>
      </c>
      <c r="G110" s="42">
        <v>223000</v>
      </c>
      <c r="H110" s="42">
        <v>230000</v>
      </c>
      <c r="I110" s="42">
        <v>0</v>
      </c>
      <c r="J110" s="42">
        <v>5167942</v>
      </c>
    </row>
    <row r="111" spans="1:10" ht="15.75" thickBot="1" x14ac:dyDescent="0.3">
      <c r="A111" s="66"/>
      <c r="B111" s="3">
        <v>2023</v>
      </c>
      <c r="C111" s="42">
        <v>648500</v>
      </c>
      <c r="D111" s="42">
        <v>1395500</v>
      </c>
      <c r="E111" s="42">
        <v>951000</v>
      </c>
      <c r="F111" s="42">
        <v>959700</v>
      </c>
      <c r="G111" s="42">
        <v>3143000</v>
      </c>
      <c r="H111" s="42">
        <v>372000</v>
      </c>
      <c r="I111" s="42">
        <v>0</v>
      </c>
      <c r="J111" s="35">
        <f>C111+D111+E111+F111+G111+H111+I111</f>
        <v>7469700</v>
      </c>
    </row>
    <row r="112" spans="1:10" ht="15.75" thickBot="1" x14ac:dyDescent="0.3">
      <c r="A112" s="78" t="s">
        <v>12</v>
      </c>
      <c r="B112" s="3">
        <v>2006</v>
      </c>
      <c r="C112" s="102">
        <v>2692000</v>
      </c>
      <c r="D112" s="103">
        <v>4770157</v>
      </c>
      <c r="E112" s="103">
        <v>1861000</v>
      </c>
      <c r="F112" s="103">
        <v>353500</v>
      </c>
      <c r="G112" s="103">
        <v>999000</v>
      </c>
      <c r="H112" s="103">
        <v>500000</v>
      </c>
      <c r="I112" s="103">
        <v>0</v>
      </c>
      <c r="J112" s="103">
        <v>11175657</v>
      </c>
    </row>
    <row r="113" spans="1:10" ht="15.75" thickBot="1" x14ac:dyDescent="0.3">
      <c r="A113" s="79"/>
      <c r="B113" s="3">
        <v>2007</v>
      </c>
      <c r="C113" s="102">
        <v>3205000</v>
      </c>
      <c r="D113" s="103">
        <v>5625750</v>
      </c>
      <c r="E113" s="103">
        <v>3775000</v>
      </c>
      <c r="F113" s="103">
        <v>1928800</v>
      </c>
      <c r="G113" s="103">
        <v>1060000</v>
      </c>
      <c r="H113" s="103">
        <v>990000</v>
      </c>
      <c r="I113" s="103">
        <v>0</v>
      </c>
      <c r="J113" s="103">
        <v>16584550</v>
      </c>
    </row>
    <row r="114" spans="1:10" ht="15.75" thickBot="1" x14ac:dyDescent="0.3">
      <c r="A114" s="79"/>
      <c r="B114" s="3">
        <v>2008</v>
      </c>
      <c r="C114" s="102">
        <v>3267000</v>
      </c>
      <c r="D114" s="103">
        <v>7014863</v>
      </c>
      <c r="E114" s="103">
        <v>2788000</v>
      </c>
      <c r="F114" s="103">
        <v>770000</v>
      </c>
      <c r="G114" s="103">
        <v>773000</v>
      </c>
      <c r="H114" s="103">
        <v>942000</v>
      </c>
      <c r="I114" s="103">
        <v>0</v>
      </c>
      <c r="J114" s="103">
        <v>15554863</v>
      </c>
    </row>
    <row r="115" spans="1:10" ht="15.75" thickBot="1" x14ac:dyDescent="0.3">
      <c r="A115" s="79"/>
      <c r="B115" s="3">
        <v>2009</v>
      </c>
      <c r="C115" s="102">
        <v>4324500</v>
      </c>
      <c r="D115" s="103">
        <v>9312727</v>
      </c>
      <c r="E115" s="103">
        <v>7137100</v>
      </c>
      <c r="F115" s="103">
        <v>980000</v>
      </c>
      <c r="G115" s="103">
        <v>440500</v>
      </c>
      <c r="H115" s="103">
        <v>1379000</v>
      </c>
      <c r="I115" s="103">
        <v>0</v>
      </c>
      <c r="J115" s="103">
        <v>23573827</v>
      </c>
    </row>
    <row r="116" spans="1:10" ht="15.75" thickBot="1" x14ac:dyDescent="0.3">
      <c r="A116" s="79"/>
      <c r="B116" s="3">
        <v>2010</v>
      </c>
      <c r="C116" s="102">
        <v>4172000</v>
      </c>
      <c r="D116" s="103">
        <v>5431024</v>
      </c>
      <c r="E116" s="103">
        <v>2576000</v>
      </c>
      <c r="F116" s="103">
        <v>1911500</v>
      </c>
      <c r="G116" s="103">
        <v>254500</v>
      </c>
      <c r="H116" s="103">
        <v>1186500</v>
      </c>
      <c r="I116" s="103">
        <v>0</v>
      </c>
      <c r="J116" s="103">
        <v>15531524</v>
      </c>
    </row>
    <row r="117" spans="1:10" ht="15.75" thickBot="1" x14ac:dyDescent="0.3">
      <c r="A117" s="79"/>
      <c r="B117" s="3">
        <v>2011</v>
      </c>
      <c r="C117" s="102">
        <v>5494500</v>
      </c>
      <c r="D117" s="103">
        <v>3516734</v>
      </c>
      <c r="E117" s="103">
        <v>4836000</v>
      </c>
      <c r="F117" s="103">
        <v>817500</v>
      </c>
      <c r="G117" s="103">
        <v>545000</v>
      </c>
      <c r="H117" s="103">
        <v>939000</v>
      </c>
      <c r="I117" s="103">
        <v>10000</v>
      </c>
      <c r="J117" s="103">
        <v>16158734</v>
      </c>
    </row>
    <row r="118" spans="1:10" ht="15.75" thickBot="1" x14ac:dyDescent="0.3">
      <c r="A118" s="79"/>
      <c r="B118" s="3">
        <v>2012</v>
      </c>
      <c r="C118" s="102">
        <v>3435000</v>
      </c>
      <c r="D118" s="103">
        <v>2202475</v>
      </c>
      <c r="E118" s="103">
        <v>3662500</v>
      </c>
      <c r="F118" s="103">
        <v>925500</v>
      </c>
      <c r="G118" s="103">
        <v>110000</v>
      </c>
      <c r="H118" s="103">
        <v>334500</v>
      </c>
      <c r="I118" s="103">
        <v>0</v>
      </c>
      <c r="J118" s="103">
        <v>10669975</v>
      </c>
    </row>
    <row r="119" spans="1:10" ht="15.75" thickBot="1" x14ac:dyDescent="0.3">
      <c r="A119" s="79"/>
      <c r="B119" s="3">
        <v>2013</v>
      </c>
      <c r="C119" s="102">
        <v>2620000</v>
      </c>
      <c r="D119" s="103">
        <v>4393910</v>
      </c>
      <c r="E119" s="103">
        <v>6605000</v>
      </c>
      <c r="F119" s="103">
        <v>772500</v>
      </c>
      <c r="G119" s="103">
        <v>2791000</v>
      </c>
      <c r="H119" s="103">
        <v>985000</v>
      </c>
      <c r="I119" s="103">
        <v>10000</v>
      </c>
      <c r="J119" s="103">
        <v>18177410</v>
      </c>
    </row>
    <row r="120" spans="1:10" ht="15.75" thickBot="1" x14ac:dyDescent="0.3">
      <c r="A120" s="79"/>
      <c r="B120" s="3">
        <v>2014</v>
      </c>
      <c r="C120" s="102">
        <v>2775000</v>
      </c>
      <c r="D120" s="103">
        <v>5921357</v>
      </c>
      <c r="E120" s="103">
        <v>7561000</v>
      </c>
      <c r="F120" s="103">
        <v>695500</v>
      </c>
      <c r="G120" s="103">
        <v>3185000</v>
      </c>
      <c r="H120" s="103">
        <v>769000</v>
      </c>
      <c r="I120" s="103">
        <v>0</v>
      </c>
      <c r="J120" s="103">
        <v>20906857</v>
      </c>
    </row>
    <row r="121" spans="1:10" ht="15.75" thickBot="1" x14ac:dyDescent="0.3">
      <c r="A121" s="60"/>
      <c r="B121" s="3">
        <v>2015</v>
      </c>
      <c r="C121" s="102">
        <v>4090000</v>
      </c>
      <c r="D121" s="103">
        <v>9514575</v>
      </c>
      <c r="E121" s="103">
        <v>3428000</v>
      </c>
      <c r="F121" s="103">
        <v>840000</v>
      </c>
      <c r="G121" s="103">
        <v>956400</v>
      </c>
      <c r="H121" s="103">
        <v>1555000</v>
      </c>
      <c r="I121" s="103">
        <v>0</v>
      </c>
      <c r="J121" s="103">
        <v>20383975</v>
      </c>
    </row>
    <row r="122" spans="1:10" ht="15.75" thickBot="1" x14ac:dyDescent="0.3">
      <c r="A122" s="60"/>
      <c r="B122" s="3">
        <v>2016</v>
      </c>
      <c r="C122" s="102">
        <v>3410000</v>
      </c>
      <c r="D122" s="103">
        <v>6859812</v>
      </c>
      <c r="E122" s="103">
        <v>2901000</v>
      </c>
      <c r="F122" s="103">
        <v>1107000</v>
      </c>
      <c r="G122" s="103">
        <v>2266500</v>
      </c>
      <c r="H122" s="103">
        <v>1540000</v>
      </c>
      <c r="I122" s="103">
        <v>0</v>
      </c>
      <c r="J122" s="103">
        <v>18084312</v>
      </c>
    </row>
    <row r="123" spans="1:10" ht="15.75" thickBot="1" x14ac:dyDescent="0.3">
      <c r="A123" s="60"/>
      <c r="B123" s="3">
        <v>2017</v>
      </c>
      <c r="C123" s="102">
        <v>2410000</v>
      </c>
      <c r="D123" s="103">
        <v>6725168</v>
      </c>
      <c r="E123" s="103">
        <v>1897000</v>
      </c>
      <c r="F123" s="103">
        <v>546100</v>
      </c>
      <c r="G123" s="103">
        <v>280000</v>
      </c>
      <c r="H123" s="103">
        <v>826000</v>
      </c>
      <c r="I123" s="103">
        <v>0</v>
      </c>
      <c r="J123" s="103">
        <v>12684268</v>
      </c>
    </row>
    <row r="124" spans="1:10" ht="15.75" thickBot="1" x14ac:dyDescent="0.3">
      <c r="A124" s="60"/>
      <c r="B124" s="3">
        <v>2018</v>
      </c>
      <c r="C124" s="104">
        <v>3739000</v>
      </c>
      <c r="D124" s="35">
        <v>4364140</v>
      </c>
      <c r="E124" s="35">
        <v>4816000</v>
      </c>
      <c r="F124" s="35">
        <v>716000</v>
      </c>
      <c r="G124" s="35">
        <v>560000</v>
      </c>
      <c r="H124" s="35">
        <v>341000</v>
      </c>
      <c r="I124" s="35">
        <v>0</v>
      </c>
      <c r="J124" s="35">
        <v>14536140</v>
      </c>
    </row>
    <row r="125" spans="1:10" ht="15.75" thickBot="1" x14ac:dyDescent="0.3">
      <c r="A125" s="60"/>
      <c r="B125" s="22">
        <v>2019</v>
      </c>
      <c r="C125" s="35">
        <v>2700000</v>
      </c>
      <c r="D125" s="35">
        <v>3056457</v>
      </c>
      <c r="E125" s="35">
        <v>3152000</v>
      </c>
      <c r="F125" s="35">
        <v>613300</v>
      </c>
      <c r="G125" s="35">
        <v>212000</v>
      </c>
      <c r="H125" s="35">
        <v>495000</v>
      </c>
      <c r="I125" s="35">
        <v>0</v>
      </c>
      <c r="J125" s="35">
        <v>10228757</v>
      </c>
    </row>
    <row r="126" spans="1:10" ht="15.75" thickBot="1" x14ac:dyDescent="0.3">
      <c r="A126" s="60"/>
      <c r="B126" s="3">
        <v>2020</v>
      </c>
      <c r="C126" s="42">
        <v>3455000</v>
      </c>
      <c r="D126" s="42">
        <v>2783986</v>
      </c>
      <c r="E126" s="42">
        <v>2905000</v>
      </c>
      <c r="F126" s="42">
        <v>857000</v>
      </c>
      <c r="G126" s="42">
        <v>563000</v>
      </c>
      <c r="H126" s="42">
        <v>325000</v>
      </c>
      <c r="I126" s="42">
        <v>0</v>
      </c>
      <c r="J126" s="42">
        <v>10891006</v>
      </c>
    </row>
    <row r="127" spans="1:10" ht="15.75" thickBot="1" x14ac:dyDescent="0.3">
      <c r="A127" s="60"/>
      <c r="B127" s="3">
        <v>2021</v>
      </c>
      <c r="C127" s="42">
        <v>5880000</v>
      </c>
      <c r="D127" s="42">
        <v>3253392</v>
      </c>
      <c r="E127" s="42">
        <v>3641500</v>
      </c>
      <c r="F127" s="42">
        <v>940700</v>
      </c>
      <c r="G127" s="42">
        <v>437500</v>
      </c>
      <c r="H127" s="42">
        <v>440000</v>
      </c>
      <c r="I127" s="42">
        <v>0</v>
      </c>
      <c r="J127" s="42">
        <v>14593092</v>
      </c>
    </row>
    <row r="128" spans="1:10" ht="15.75" thickBot="1" x14ac:dyDescent="0.3">
      <c r="A128" s="60"/>
      <c r="B128" s="3">
        <v>2022</v>
      </c>
      <c r="C128" s="42">
        <v>675000</v>
      </c>
      <c r="D128" s="42">
        <v>8835120</v>
      </c>
      <c r="E128" s="42">
        <v>3055000</v>
      </c>
      <c r="F128" s="42">
        <v>671500</v>
      </c>
      <c r="G128" s="42">
        <v>1390000</v>
      </c>
      <c r="H128" s="42">
        <v>435000</v>
      </c>
      <c r="I128" s="42">
        <v>0</v>
      </c>
      <c r="J128" s="42">
        <v>15061620</v>
      </c>
    </row>
    <row r="129" spans="1:10" ht="15.75" thickBot="1" x14ac:dyDescent="0.3">
      <c r="A129" s="66"/>
      <c r="B129" s="3">
        <v>2023</v>
      </c>
      <c r="C129" s="35">
        <v>765000</v>
      </c>
      <c r="D129" s="35">
        <v>2207198</v>
      </c>
      <c r="E129" s="35">
        <v>3350000</v>
      </c>
      <c r="F129" s="42">
        <v>606500</v>
      </c>
      <c r="G129" s="42">
        <v>475000</v>
      </c>
      <c r="H129" s="35">
        <v>100000</v>
      </c>
      <c r="I129" s="35">
        <v>0</v>
      </c>
      <c r="J129" s="35">
        <f>C129+D129+E129+F129+G129+H129+I129</f>
        <v>7503698</v>
      </c>
    </row>
    <row r="130" spans="1:10" ht="15.75" thickBot="1" x14ac:dyDescent="0.3">
      <c r="A130" s="78" t="s">
        <v>13</v>
      </c>
      <c r="B130" s="3">
        <v>2006</v>
      </c>
      <c r="C130" s="102">
        <v>776000</v>
      </c>
      <c r="D130" s="103">
        <v>2348200</v>
      </c>
      <c r="E130" s="103">
        <v>1564000</v>
      </c>
      <c r="F130" s="103">
        <v>436500</v>
      </c>
      <c r="G130" s="103">
        <v>432000</v>
      </c>
      <c r="H130" s="103">
        <v>30000</v>
      </c>
      <c r="I130" s="103">
        <v>32500</v>
      </c>
      <c r="J130" s="103">
        <v>5619200</v>
      </c>
    </row>
    <row r="131" spans="1:10" ht="15.75" thickBot="1" x14ac:dyDescent="0.3">
      <c r="A131" s="79"/>
      <c r="B131" s="3">
        <v>2007</v>
      </c>
      <c r="C131" s="102">
        <v>1083000</v>
      </c>
      <c r="D131" s="103">
        <v>2268000</v>
      </c>
      <c r="E131" s="103">
        <v>2335000</v>
      </c>
      <c r="F131" s="103">
        <v>823200</v>
      </c>
      <c r="G131" s="103">
        <v>437500</v>
      </c>
      <c r="H131" s="103">
        <v>100000</v>
      </c>
      <c r="I131" s="103">
        <v>0</v>
      </c>
      <c r="J131" s="103">
        <v>7046700</v>
      </c>
    </row>
    <row r="132" spans="1:10" ht="15.75" thickBot="1" x14ac:dyDescent="0.3">
      <c r="A132" s="79"/>
      <c r="B132" s="3">
        <v>2008</v>
      </c>
      <c r="C132" s="102">
        <v>758000</v>
      </c>
      <c r="D132" s="103">
        <v>1600300</v>
      </c>
      <c r="E132" s="103">
        <v>4310000</v>
      </c>
      <c r="F132" s="103">
        <v>1205000</v>
      </c>
      <c r="G132" s="103">
        <v>542000</v>
      </c>
      <c r="H132" s="103">
        <v>20000</v>
      </c>
      <c r="I132" s="103">
        <v>15000</v>
      </c>
      <c r="J132" s="103">
        <v>8450300</v>
      </c>
    </row>
    <row r="133" spans="1:10" ht="15.75" thickBot="1" x14ac:dyDescent="0.3">
      <c r="A133" s="79"/>
      <c r="B133" s="3">
        <v>2009</v>
      </c>
      <c r="C133" s="102">
        <v>767500</v>
      </c>
      <c r="D133" s="103">
        <v>2737783</v>
      </c>
      <c r="E133" s="103">
        <v>1758000</v>
      </c>
      <c r="F133" s="103">
        <v>725500</v>
      </c>
      <c r="G133" s="103">
        <v>437000</v>
      </c>
      <c r="H133" s="103">
        <v>40000</v>
      </c>
      <c r="I133" s="103">
        <v>0</v>
      </c>
      <c r="J133" s="103">
        <v>6465783</v>
      </c>
    </row>
    <row r="134" spans="1:10" ht="15.75" thickBot="1" x14ac:dyDescent="0.3">
      <c r="A134" s="79"/>
      <c r="B134" s="3">
        <v>2010</v>
      </c>
      <c r="C134" s="102">
        <v>1667000</v>
      </c>
      <c r="D134" s="103">
        <v>720000</v>
      </c>
      <c r="E134" s="103">
        <v>8307000</v>
      </c>
      <c r="F134" s="103">
        <v>748500</v>
      </c>
      <c r="G134" s="103">
        <v>149000</v>
      </c>
      <c r="H134" s="103">
        <v>163000</v>
      </c>
      <c r="I134" s="103">
        <v>0</v>
      </c>
      <c r="J134" s="103">
        <v>11754500</v>
      </c>
    </row>
    <row r="135" spans="1:10" ht="15.75" thickBot="1" x14ac:dyDescent="0.3">
      <c r="A135" s="79"/>
      <c r="B135" s="3">
        <v>2011</v>
      </c>
      <c r="C135" s="102">
        <v>686500</v>
      </c>
      <c r="D135" s="103">
        <v>1184845</v>
      </c>
      <c r="E135" s="103">
        <v>6415000</v>
      </c>
      <c r="F135" s="103">
        <v>611500</v>
      </c>
      <c r="G135" s="103">
        <v>492500</v>
      </c>
      <c r="H135" s="103">
        <v>43000</v>
      </c>
      <c r="I135" s="103">
        <v>10000</v>
      </c>
      <c r="J135" s="103">
        <v>9443345</v>
      </c>
    </row>
    <row r="136" spans="1:10" ht="15.75" thickBot="1" x14ac:dyDescent="0.3">
      <c r="A136" s="79"/>
      <c r="B136" s="3">
        <v>2012</v>
      </c>
      <c r="C136" s="102">
        <v>794000</v>
      </c>
      <c r="D136" s="103">
        <v>442321</v>
      </c>
      <c r="E136" s="103">
        <v>1659500</v>
      </c>
      <c r="F136" s="103">
        <v>163500</v>
      </c>
      <c r="G136" s="103">
        <v>2790000</v>
      </c>
      <c r="H136" s="103">
        <v>65000</v>
      </c>
      <c r="I136" s="103">
        <v>0</v>
      </c>
      <c r="J136" s="103">
        <v>5914321</v>
      </c>
    </row>
    <row r="137" spans="1:10" ht="15.75" thickBot="1" x14ac:dyDescent="0.3">
      <c r="A137" s="79"/>
      <c r="B137" s="3">
        <v>2013</v>
      </c>
      <c r="C137" s="102">
        <v>1528000</v>
      </c>
      <c r="D137" s="103">
        <v>2467145</v>
      </c>
      <c r="E137" s="103">
        <v>1536000</v>
      </c>
      <c r="F137" s="103">
        <v>781500</v>
      </c>
      <c r="G137" s="103">
        <v>2113000</v>
      </c>
      <c r="H137" s="103">
        <v>384000</v>
      </c>
      <c r="I137" s="103">
        <v>0</v>
      </c>
      <c r="J137" s="103">
        <v>8809645</v>
      </c>
    </row>
    <row r="138" spans="1:10" ht="15.75" thickBot="1" x14ac:dyDescent="0.3">
      <c r="A138" s="79"/>
      <c r="B138" s="3">
        <v>2014</v>
      </c>
      <c r="C138" s="102">
        <v>1150500</v>
      </c>
      <c r="D138" s="103">
        <v>2297820</v>
      </c>
      <c r="E138" s="103">
        <v>1917000</v>
      </c>
      <c r="F138" s="103">
        <v>541000</v>
      </c>
      <c r="G138" s="103">
        <v>1098000</v>
      </c>
      <c r="H138" s="103">
        <v>990000</v>
      </c>
      <c r="I138" s="103">
        <v>0</v>
      </c>
      <c r="J138" s="103">
        <v>7994320</v>
      </c>
    </row>
    <row r="139" spans="1:10" ht="15.75" thickBot="1" x14ac:dyDescent="0.3">
      <c r="A139" s="60"/>
      <c r="B139" s="3">
        <v>2015</v>
      </c>
      <c r="C139" s="102">
        <v>1911000</v>
      </c>
      <c r="D139" s="103">
        <v>923404</v>
      </c>
      <c r="E139" s="103">
        <v>2750000</v>
      </c>
      <c r="F139" s="103">
        <v>319000</v>
      </c>
      <c r="G139" s="103">
        <v>927000</v>
      </c>
      <c r="H139" s="103">
        <v>780000</v>
      </c>
      <c r="I139" s="103">
        <v>0</v>
      </c>
      <c r="J139" s="103">
        <v>7610404</v>
      </c>
    </row>
    <row r="140" spans="1:10" ht="15.75" thickBot="1" x14ac:dyDescent="0.3">
      <c r="A140" s="60"/>
      <c r="B140" s="3">
        <v>2016</v>
      </c>
      <c r="C140" s="102">
        <v>1360000</v>
      </c>
      <c r="D140" s="103">
        <v>811065</v>
      </c>
      <c r="E140" s="103">
        <v>2319000</v>
      </c>
      <c r="F140" s="103">
        <v>589300</v>
      </c>
      <c r="G140" s="103">
        <v>1439000</v>
      </c>
      <c r="H140" s="103">
        <v>127500</v>
      </c>
      <c r="I140" s="103">
        <v>0</v>
      </c>
      <c r="J140" s="103">
        <v>6645865</v>
      </c>
    </row>
    <row r="141" spans="1:10" ht="15.75" thickBot="1" x14ac:dyDescent="0.3">
      <c r="A141" s="60"/>
      <c r="B141" s="3">
        <v>2017</v>
      </c>
      <c r="C141" s="102">
        <v>1420000</v>
      </c>
      <c r="D141" s="103">
        <v>3212151</v>
      </c>
      <c r="E141" s="103">
        <v>1412000</v>
      </c>
      <c r="F141" s="103">
        <v>577400</v>
      </c>
      <c r="G141" s="103">
        <v>403000</v>
      </c>
      <c r="H141" s="103">
        <v>79000</v>
      </c>
      <c r="I141" s="103">
        <v>0</v>
      </c>
      <c r="J141" s="103">
        <v>7103551</v>
      </c>
    </row>
    <row r="142" spans="1:10" ht="15.75" thickBot="1" x14ac:dyDescent="0.3">
      <c r="A142" s="60"/>
      <c r="B142" s="3">
        <v>2018</v>
      </c>
      <c r="C142" s="104">
        <v>1010000</v>
      </c>
      <c r="D142" s="35">
        <v>1510088</v>
      </c>
      <c r="E142" s="35">
        <v>2609000</v>
      </c>
      <c r="F142" s="35">
        <v>469800</v>
      </c>
      <c r="G142" s="35">
        <v>250000</v>
      </c>
      <c r="H142" s="35">
        <v>527000</v>
      </c>
      <c r="I142" s="35">
        <v>0</v>
      </c>
      <c r="J142" s="35">
        <v>6375888</v>
      </c>
    </row>
    <row r="143" spans="1:10" ht="15.75" thickBot="1" x14ac:dyDescent="0.3">
      <c r="A143" s="60"/>
      <c r="B143" s="22">
        <v>2019</v>
      </c>
      <c r="C143" s="35">
        <v>1408000</v>
      </c>
      <c r="D143" s="35">
        <v>1776788</v>
      </c>
      <c r="E143" s="35">
        <v>942000</v>
      </c>
      <c r="F143" s="35">
        <v>911500</v>
      </c>
      <c r="G143" s="35">
        <v>692500</v>
      </c>
      <c r="H143" s="35">
        <v>245000</v>
      </c>
      <c r="I143" s="35">
        <v>0</v>
      </c>
      <c r="J143" s="35">
        <v>5975788</v>
      </c>
    </row>
    <row r="144" spans="1:10" ht="15.75" thickBot="1" x14ac:dyDescent="0.3">
      <c r="A144" s="60"/>
      <c r="B144" s="3">
        <v>2020</v>
      </c>
      <c r="C144" s="42">
        <v>1400000</v>
      </c>
      <c r="D144" s="42">
        <v>482920</v>
      </c>
      <c r="E144" s="42">
        <v>902000</v>
      </c>
      <c r="F144" s="42">
        <v>651500</v>
      </c>
      <c r="G144" s="42">
        <v>20000</v>
      </c>
      <c r="H144" s="42">
        <v>144000</v>
      </c>
      <c r="I144" s="42">
        <v>0</v>
      </c>
      <c r="J144" s="42">
        <v>3602440</v>
      </c>
    </row>
    <row r="145" spans="1:10" ht="15.75" thickBot="1" x14ac:dyDescent="0.3">
      <c r="A145" s="60"/>
      <c r="B145" s="3">
        <v>2021</v>
      </c>
      <c r="C145" s="42">
        <v>1075000</v>
      </c>
      <c r="D145" s="42">
        <v>663193</v>
      </c>
      <c r="E145" s="42">
        <v>1095000</v>
      </c>
      <c r="F145" s="42">
        <v>1198200</v>
      </c>
      <c r="G145" s="42">
        <v>47000</v>
      </c>
      <c r="H145" s="42">
        <v>226000</v>
      </c>
      <c r="I145" s="42">
        <v>0</v>
      </c>
      <c r="J145" s="42">
        <v>4304393</v>
      </c>
    </row>
    <row r="146" spans="1:10" ht="15.75" thickBot="1" x14ac:dyDescent="0.3">
      <c r="A146" s="60"/>
      <c r="B146" s="3">
        <v>2022</v>
      </c>
      <c r="C146" s="42">
        <v>1595000</v>
      </c>
      <c r="D146" s="42">
        <v>2007500</v>
      </c>
      <c r="E146" s="42">
        <v>1378000</v>
      </c>
      <c r="F146" s="42">
        <v>806000</v>
      </c>
      <c r="G146" s="42">
        <v>15000</v>
      </c>
      <c r="H146" s="42">
        <v>25000</v>
      </c>
      <c r="I146" s="42">
        <v>0</v>
      </c>
      <c r="J146" s="42">
        <v>5826500</v>
      </c>
    </row>
    <row r="147" spans="1:10" ht="15.75" thickBot="1" x14ac:dyDescent="0.3">
      <c r="A147" s="66"/>
      <c r="B147" s="3">
        <v>2023</v>
      </c>
      <c r="C147" s="35">
        <v>1075000</v>
      </c>
      <c r="D147" s="35">
        <v>302100</v>
      </c>
      <c r="E147" s="35">
        <v>2832000</v>
      </c>
      <c r="F147" s="35">
        <v>377600</v>
      </c>
      <c r="G147" s="35">
        <v>93000</v>
      </c>
      <c r="H147" s="35">
        <v>588000</v>
      </c>
      <c r="I147" s="35">
        <v>0</v>
      </c>
      <c r="J147" s="35">
        <f>C147+D147+E147+F147+G147+H147+I147</f>
        <v>5267700</v>
      </c>
    </row>
    <row r="148" spans="1:10" ht="15.75" thickBot="1" x14ac:dyDescent="0.3">
      <c r="A148" s="78" t="s">
        <v>14</v>
      </c>
      <c r="B148" s="3">
        <v>2006</v>
      </c>
      <c r="C148" s="102">
        <v>1377500</v>
      </c>
      <c r="D148" s="103">
        <v>1664750</v>
      </c>
      <c r="E148" s="103">
        <v>2508000</v>
      </c>
      <c r="F148" s="103">
        <v>1305250</v>
      </c>
      <c r="G148" s="103">
        <v>696500</v>
      </c>
      <c r="H148" s="103">
        <v>610000</v>
      </c>
      <c r="I148" s="103">
        <v>3000</v>
      </c>
      <c r="J148" s="103">
        <v>8165000</v>
      </c>
    </row>
    <row r="149" spans="1:10" ht="15.75" thickBot="1" x14ac:dyDescent="0.3">
      <c r="A149" s="79"/>
      <c r="B149" s="3">
        <v>2007</v>
      </c>
      <c r="C149" s="102">
        <v>861500</v>
      </c>
      <c r="D149" s="103">
        <v>4801590</v>
      </c>
      <c r="E149" s="103">
        <v>3371000</v>
      </c>
      <c r="F149" s="103">
        <v>1050900</v>
      </c>
      <c r="G149" s="103">
        <v>2147000</v>
      </c>
      <c r="H149" s="103">
        <v>330000</v>
      </c>
      <c r="I149" s="103">
        <v>0</v>
      </c>
      <c r="J149" s="103">
        <v>12561990</v>
      </c>
    </row>
    <row r="150" spans="1:10" ht="15.75" thickBot="1" x14ac:dyDescent="0.3">
      <c r="A150" s="79"/>
      <c r="B150" s="3">
        <v>2008</v>
      </c>
      <c r="C150" s="102">
        <v>1272500</v>
      </c>
      <c r="D150" s="103">
        <v>3815117</v>
      </c>
      <c r="E150" s="103">
        <v>3340500</v>
      </c>
      <c r="F150" s="103">
        <v>927300</v>
      </c>
      <c r="G150" s="103">
        <v>395000</v>
      </c>
      <c r="H150" s="103">
        <v>90000</v>
      </c>
      <c r="I150" s="103">
        <v>0</v>
      </c>
      <c r="J150" s="103">
        <v>9840417</v>
      </c>
    </row>
    <row r="151" spans="1:10" ht="15.75" thickBot="1" x14ac:dyDescent="0.3">
      <c r="A151" s="79"/>
      <c r="B151" s="3">
        <v>2009</v>
      </c>
      <c r="C151" s="102">
        <v>826000</v>
      </c>
      <c r="D151" s="103">
        <v>3543525</v>
      </c>
      <c r="E151" s="103">
        <v>7372500</v>
      </c>
      <c r="F151" s="103">
        <v>1036000</v>
      </c>
      <c r="G151" s="103">
        <v>325000</v>
      </c>
      <c r="H151" s="103">
        <v>100000</v>
      </c>
      <c r="I151" s="103">
        <v>0</v>
      </c>
      <c r="J151" s="103">
        <v>13203025</v>
      </c>
    </row>
    <row r="152" spans="1:10" ht="15.75" thickBot="1" x14ac:dyDescent="0.3">
      <c r="A152" s="79"/>
      <c r="B152" s="3">
        <v>2010</v>
      </c>
      <c r="C152" s="102">
        <v>1327000</v>
      </c>
      <c r="D152" s="103">
        <v>2304550</v>
      </c>
      <c r="E152" s="103">
        <v>2458000</v>
      </c>
      <c r="F152" s="103">
        <v>1336100</v>
      </c>
      <c r="G152" s="103">
        <v>0</v>
      </c>
      <c r="H152" s="103">
        <v>224000</v>
      </c>
      <c r="I152" s="103">
        <v>0</v>
      </c>
      <c r="J152" s="103">
        <v>7649650</v>
      </c>
    </row>
    <row r="153" spans="1:10" ht="15.75" thickBot="1" x14ac:dyDescent="0.3">
      <c r="A153" s="79"/>
      <c r="B153" s="3">
        <v>2011</v>
      </c>
      <c r="C153" s="102">
        <v>996000</v>
      </c>
      <c r="D153" s="103">
        <v>1814669</v>
      </c>
      <c r="E153" s="103">
        <v>5088000</v>
      </c>
      <c r="F153" s="103">
        <v>1839500</v>
      </c>
      <c r="G153" s="103">
        <v>395000</v>
      </c>
      <c r="H153" s="103">
        <v>443000</v>
      </c>
      <c r="I153" s="103">
        <v>0</v>
      </c>
      <c r="J153" s="103">
        <v>10576169</v>
      </c>
    </row>
    <row r="154" spans="1:10" ht="15.75" thickBot="1" x14ac:dyDescent="0.3">
      <c r="A154" s="79"/>
      <c r="B154" s="3">
        <v>2012</v>
      </c>
      <c r="C154" s="102">
        <v>1283000</v>
      </c>
      <c r="D154" s="103">
        <v>2757465</v>
      </c>
      <c r="E154" s="103">
        <v>1669500</v>
      </c>
      <c r="F154" s="103">
        <v>864600</v>
      </c>
      <c r="G154" s="103">
        <v>184500</v>
      </c>
      <c r="H154" s="103">
        <v>248000</v>
      </c>
      <c r="I154" s="103">
        <v>0</v>
      </c>
      <c r="J154" s="103">
        <v>7007065</v>
      </c>
    </row>
    <row r="155" spans="1:10" ht="15.75" thickBot="1" x14ac:dyDescent="0.3">
      <c r="A155" s="79"/>
      <c r="B155" s="3">
        <v>2013</v>
      </c>
      <c r="C155" s="102">
        <v>1164500</v>
      </c>
      <c r="D155" s="103">
        <v>1707730</v>
      </c>
      <c r="E155" s="103">
        <v>9198000</v>
      </c>
      <c r="F155" s="103">
        <v>1027000</v>
      </c>
      <c r="G155" s="103">
        <v>1341000</v>
      </c>
      <c r="H155" s="103">
        <v>887000</v>
      </c>
      <c r="I155" s="103">
        <v>0</v>
      </c>
      <c r="J155" s="103">
        <v>15325230</v>
      </c>
    </row>
    <row r="156" spans="1:10" ht="15.75" thickBot="1" x14ac:dyDescent="0.3">
      <c r="A156" s="79"/>
      <c r="B156" s="3">
        <v>2014</v>
      </c>
      <c r="C156" s="102">
        <v>2326000</v>
      </c>
      <c r="D156" s="103">
        <v>2922770</v>
      </c>
      <c r="E156" s="103">
        <v>9484000</v>
      </c>
      <c r="F156" s="103">
        <v>2040000</v>
      </c>
      <c r="G156" s="103">
        <v>1525000</v>
      </c>
      <c r="H156" s="103">
        <v>617500</v>
      </c>
      <c r="I156" s="103">
        <v>0</v>
      </c>
      <c r="J156" s="103">
        <v>18915270</v>
      </c>
    </row>
    <row r="157" spans="1:10" ht="15.75" thickBot="1" x14ac:dyDescent="0.3">
      <c r="A157" s="60"/>
      <c r="B157" s="3">
        <v>2015</v>
      </c>
      <c r="C157" s="102">
        <v>2482000</v>
      </c>
      <c r="D157" s="103">
        <v>2716224</v>
      </c>
      <c r="E157" s="103">
        <v>4836500</v>
      </c>
      <c r="F157" s="103">
        <v>1779000</v>
      </c>
      <c r="G157" s="103">
        <v>4110000</v>
      </c>
      <c r="H157" s="103">
        <v>864000</v>
      </c>
      <c r="I157" s="103">
        <v>0</v>
      </c>
      <c r="J157" s="103">
        <v>16787724</v>
      </c>
    </row>
    <row r="158" spans="1:10" ht="15.75" thickBot="1" x14ac:dyDescent="0.3">
      <c r="A158" s="60"/>
      <c r="B158" s="3">
        <v>2016</v>
      </c>
      <c r="C158" s="102">
        <v>1434000</v>
      </c>
      <c r="D158" s="103">
        <v>1663949</v>
      </c>
      <c r="E158" s="103">
        <v>2323000</v>
      </c>
      <c r="F158" s="103">
        <v>1444500</v>
      </c>
      <c r="G158" s="103">
        <v>1234700</v>
      </c>
      <c r="H158" s="103">
        <v>567000</v>
      </c>
      <c r="I158" s="103">
        <v>0</v>
      </c>
      <c r="J158" s="103">
        <v>8667149</v>
      </c>
    </row>
    <row r="159" spans="1:10" ht="15.75" thickBot="1" x14ac:dyDescent="0.3">
      <c r="A159" s="60"/>
      <c r="B159" s="3">
        <v>2017</v>
      </c>
      <c r="C159" s="102">
        <v>1390000</v>
      </c>
      <c r="D159" s="103">
        <v>2289140</v>
      </c>
      <c r="E159" s="103">
        <v>2108500</v>
      </c>
      <c r="F159" s="103">
        <v>737500</v>
      </c>
      <c r="G159" s="103">
        <v>3319080</v>
      </c>
      <c r="H159" s="103">
        <v>566000</v>
      </c>
      <c r="I159" s="103">
        <v>0</v>
      </c>
      <c r="J159" s="103">
        <v>10410220</v>
      </c>
    </row>
    <row r="160" spans="1:10" ht="15.75" thickBot="1" x14ac:dyDescent="0.3">
      <c r="A160" s="60"/>
      <c r="B160" s="3">
        <v>2018</v>
      </c>
      <c r="C160" s="104">
        <v>998500</v>
      </c>
      <c r="D160" s="35">
        <v>2520990</v>
      </c>
      <c r="E160" s="35">
        <v>2989500</v>
      </c>
      <c r="F160" s="35">
        <v>1031600</v>
      </c>
      <c r="G160" s="35">
        <v>5732800</v>
      </c>
      <c r="H160" s="35">
        <v>578000</v>
      </c>
      <c r="I160" s="35">
        <v>0</v>
      </c>
      <c r="J160" s="35">
        <v>13851390</v>
      </c>
    </row>
    <row r="161" spans="1:10" ht="15.75" thickBot="1" x14ac:dyDescent="0.3">
      <c r="A161" s="60"/>
      <c r="B161" s="22">
        <v>2019</v>
      </c>
      <c r="C161" s="35">
        <v>1097900</v>
      </c>
      <c r="D161" s="35">
        <v>3434237</v>
      </c>
      <c r="E161" s="35">
        <v>1730000</v>
      </c>
      <c r="F161" s="35">
        <v>1373600</v>
      </c>
      <c r="G161" s="35">
        <v>4295800</v>
      </c>
      <c r="H161" s="35">
        <v>898000</v>
      </c>
      <c r="I161" s="35">
        <v>0</v>
      </c>
      <c r="J161" s="35">
        <v>12829537</v>
      </c>
    </row>
    <row r="162" spans="1:10" ht="15.75" thickBot="1" x14ac:dyDescent="0.3">
      <c r="A162" s="60"/>
      <c r="B162" s="3">
        <v>2020</v>
      </c>
      <c r="C162" s="42">
        <v>844000</v>
      </c>
      <c r="D162" s="42">
        <v>2096777</v>
      </c>
      <c r="E162" s="42">
        <v>2583000</v>
      </c>
      <c r="F162" s="42">
        <v>596500</v>
      </c>
      <c r="G162" s="42">
        <v>53000</v>
      </c>
      <c r="H162" s="42">
        <v>602000</v>
      </c>
      <c r="I162" s="42">
        <v>0</v>
      </c>
      <c r="J162" s="42">
        <v>6777297</v>
      </c>
    </row>
    <row r="163" spans="1:10" ht="15.75" thickBot="1" x14ac:dyDescent="0.3">
      <c r="A163" s="60"/>
      <c r="B163" s="3">
        <v>2021</v>
      </c>
      <c r="C163" s="42">
        <v>493500</v>
      </c>
      <c r="D163" s="42">
        <v>1798120</v>
      </c>
      <c r="E163" s="42">
        <v>1073000</v>
      </c>
      <c r="F163" s="42">
        <v>2263100</v>
      </c>
      <c r="G163" s="42">
        <v>108000</v>
      </c>
      <c r="H163" s="42">
        <v>410000</v>
      </c>
      <c r="I163" s="42">
        <v>0</v>
      </c>
      <c r="J163" s="42">
        <v>6145720</v>
      </c>
    </row>
    <row r="164" spans="1:10" ht="15.75" thickBot="1" x14ac:dyDescent="0.3">
      <c r="A164" s="60"/>
      <c r="B164" s="3">
        <v>2022</v>
      </c>
      <c r="C164" s="42">
        <v>500000</v>
      </c>
      <c r="D164" s="42">
        <v>4404480</v>
      </c>
      <c r="E164" s="42">
        <v>3264000</v>
      </c>
      <c r="F164" s="42">
        <v>936200</v>
      </c>
      <c r="G164" s="42">
        <v>159000</v>
      </c>
      <c r="H164" s="42">
        <v>541000</v>
      </c>
      <c r="I164" s="42">
        <v>0</v>
      </c>
      <c r="J164" s="42">
        <v>9804680</v>
      </c>
    </row>
    <row r="165" spans="1:10" ht="15.75" thickBot="1" x14ac:dyDescent="0.3">
      <c r="A165" s="66"/>
      <c r="B165" s="3">
        <v>2023</v>
      </c>
      <c r="C165" s="35">
        <v>1219000</v>
      </c>
      <c r="D165" s="35">
        <v>1993030</v>
      </c>
      <c r="E165" s="35">
        <v>2969000</v>
      </c>
      <c r="F165" s="35">
        <v>1483500</v>
      </c>
      <c r="G165" s="35">
        <v>915000</v>
      </c>
      <c r="H165" s="35">
        <v>201000</v>
      </c>
      <c r="I165" s="35">
        <v>0</v>
      </c>
      <c r="J165" s="35">
        <f>C165+D165+E165+F165+G165+H165+I165</f>
        <v>8780530</v>
      </c>
    </row>
    <row r="166" spans="1:10" ht="15.75" thickBot="1" x14ac:dyDescent="0.3">
      <c r="A166" s="78" t="s">
        <v>15</v>
      </c>
      <c r="B166" s="3">
        <v>2006</v>
      </c>
      <c r="C166" s="102">
        <v>2055000</v>
      </c>
      <c r="D166" s="103">
        <v>2300000</v>
      </c>
      <c r="E166" s="103">
        <v>1960000</v>
      </c>
      <c r="F166" s="103">
        <v>647500</v>
      </c>
      <c r="G166" s="103">
        <v>568000</v>
      </c>
      <c r="H166" s="103">
        <v>20000</v>
      </c>
      <c r="I166" s="103">
        <v>0</v>
      </c>
      <c r="J166" s="103">
        <v>7550500</v>
      </c>
    </row>
    <row r="167" spans="1:10" ht="15.75" thickBot="1" x14ac:dyDescent="0.3">
      <c r="A167" s="79"/>
      <c r="B167" s="3">
        <v>2007</v>
      </c>
      <c r="C167" s="102">
        <v>805000</v>
      </c>
      <c r="D167" s="103">
        <v>900000</v>
      </c>
      <c r="E167" s="103">
        <v>2661000</v>
      </c>
      <c r="F167" s="103">
        <v>1578000</v>
      </c>
      <c r="G167" s="103">
        <v>718000</v>
      </c>
      <c r="H167" s="103">
        <v>130000</v>
      </c>
      <c r="I167" s="103">
        <v>0</v>
      </c>
      <c r="J167" s="103">
        <v>6792000</v>
      </c>
    </row>
    <row r="168" spans="1:10" ht="15.75" thickBot="1" x14ac:dyDescent="0.3">
      <c r="A168" s="79"/>
      <c r="B168" s="3">
        <v>2008</v>
      </c>
      <c r="C168" s="102">
        <v>1400000</v>
      </c>
      <c r="D168" s="103">
        <v>1473680</v>
      </c>
      <c r="E168" s="103">
        <v>3801000</v>
      </c>
      <c r="F168" s="103">
        <v>646500</v>
      </c>
      <c r="G168" s="103">
        <v>657000</v>
      </c>
      <c r="H168" s="103">
        <v>0</v>
      </c>
      <c r="I168" s="103">
        <v>0</v>
      </c>
      <c r="J168" s="103">
        <v>7978180</v>
      </c>
    </row>
    <row r="169" spans="1:10" ht="15.75" thickBot="1" x14ac:dyDescent="0.3">
      <c r="A169" s="79"/>
      <c r="B169" s="3">
        <v>2009</v>
      </c>
      <c r="C169" s="102">
        <v>872000</v>
      </c>
      <c r="D169" s="103">
        <v>1364100</v>
      </c>
      <c r="E169" s="103">
        <v>3720100</v>
      </c>
      <c r="F169" s="103">
        <v>1848000</v>
      </c>
      <c r="G169" s="103">
        <v>328000</v>
      </c>
      <c r="H169" s="103">
        <v>75000</v>
      </c>
      <c r="I169" s="103">
        <v>0</v>
      </c>
      <c r="J169" s="103">
        <v>8207200</v>
      </c>
    </row>
    <row r="170" spans="1:10" ht="15.75" thickBot="1" x14ac:dyDescent="0.3">
      <c r="A170" s="79"/>
      <c r="B170" s="3">
        <v>2010</v>
      </c>
      <c r="C170" s="102">
        <v>524000</v>
      </c>
      <c r="D170" s="103">
        <v>1370628</v>
      </c>
      <c r="E170" s="103">
        <v>4893000</v>
      </c>
      <c r="F170" s="103">
        <v>400000</v>
      </c>
      <c r="G170" s="103">
        <v>291000</v>
      </c>
      <c r="H170" s="103">
        <v>239100</v>
      </c>
      <c r="I170" s="103">
        <v>0</v>
      </c>
      <c r="J170" s="103">
        <v>7717728</v>
      </c>
    </row>
    <row r="171" spans="1:10" ht="15.75" thickBot="1" x14ac:dyDescent="0.3">
      <c r="A171" s="79"/>
      <c r="B171" s="3">
        <v>2011</v>
      </c>
      <c r="C171" s="102">
        <v>569000</v>
      </c>
      <c r="D171" s="103">
        <v>486525</v>
      </c>
      <c r="E171" s="103">
        <v>2104500</v>
      </c>
      <c r="F171" s="103">
        <v>1498000</v>
      </c>
      <c r="G171" s="103">
        <v>810000</v>
      </c>
      <c r="H171" s="103">
        <v>193000</v>
      </c>
      <c r="I171" s="103">
        <v>0</v>
      </c>
      <c r="J171" s="103">
        <v>5661025</v>
      </c>
    </row>
    <row r="172" spans="1:10" ht="15.75" thickBot="1" x14ac:dyDescent="0.3">
      <c r="A172" s="79"/>
      <c r="B172" s="3">
        <v>2012</v>
      </c>
      <c r="C172" s="102">
        <v>967000</v>
      </c>
      <c r="D172" s="103">
        <v>820135</v>
      </c>
      <c r="E172" s="103">
        <v>2049000</v>
      </c>
      <c r="F172" s="103">
        <v>537000</v>
      </c>
      <c r="G172" s="103">
        <v>140000</v>
      </c>
      <c r="H172" s="103">
        <v>60000</v>
      </c>
      <c r="I172" s="103">
        <v>0</v>
      </c>
      <c r="J172" s="103">
        <v>4573135</v>
      </c>
    </row>
    <row r="173" spans="1:10" ht="15.75" thickBot="1" x14ac:dyDescent="0.3">
      <c r="A173" s="79"/>
      <c r="B173" s="3">
        <v>2013</v>
      </c>
      <c r="C173" s="102">
        <v>920000</v>
      </c>
      <c r="D173" s="103">
        <v>1174365</v>
      </c>
      <c r="E173" s="103">
        <v>28271000</v>
      </c>
      <c r="F173" s="103">
        <v>579500</v>
      </c>
      <c r="G173" s="103">
        <v>467000</v>
      </c>
      <c r="H173" s="103">
        <v>90000</v>
      </c>
      <c r="I173" s="103">
        <v>0</v>
      </c>
      <c r="J173" s="103">
        <v>31501865</v>
      </c>
    </row>
    <row r="174" spans="1:10" ht="15.75" thickBot="1" x14ac:dyDescent="0.3">
      <c r="A174" s="79"/>
      <c r="B174" s="3">
        <v>2014</v>
      </c>
      <c r="C174" s="102">
        <v>614000</v>
      </c>
      <c r="D174" s="103">
        <v>761640</v>
      </c>
      <c r="E174" s="103">
        <v>3743000</v>
      </c>
      <c r="F174" s="103">
        <v>302000</v>
      </c>
      <c r="G174" s="103">
        <v>610000</v>
      </c>
      <c r="H174" s="103">
        <v>10000</v>
      </c>
      <c r="I174" s="103">
        <v>0</v>
      </c>
      <c r="J174" s="103">
        <v>6040640</v>
      </c>
    </row>
    <row r="175" spans="1:10" ht="15.75" thickBot="1" x14ac:dyDescent="0.3">
      <c r="A175" s="60"/>
      <c r="B175" s="3">
        <v>2015</v>
      </c>
      <c r="C175" s="102">
        <v>362000</v>
      </c>
      <c r="D175" s="103">
        <v>1288860</v>
      </c>
      <c r="E175" s="103">
        <v>2209000</v>
      </c>
      <c r="F175" s="103">
        <v>697000</v>
      </c>
      <c r="G175" s="103">
        <v>597000</v>
      </c>
      <c r="H175" s="103">
        <v>190000</v>
      </c>
      <c r="I175" s="103">
        <v>0</v>
      </c>
      <c r="J175" s="103">
        <v>5343860</v>
      </c>
    </row>
    <row r="176" spans="1:10" ht="15.75" thickBot="1" x14ac:dyDescent="0.3">
      <c r="A176" s="60"/>
      <c r="B176" s="3">
        <v>2016</v>
      </c>
      <c r="C176" s="102">
        <v>927000</v>
      </c>
      <c r="D176" s="103">
        <v>629915</v>
      </c>
      <c r="E176" s="103">
        <v>2140000</v>
      </c>
      <c r="F176" s="103">
        <v>1631900</v>
      </c>
      <c r="G176" s="103">
        <v>248500</v>
      </c>
      <c r="H176" s="103">
        <v>200000</v>
      </c>
      <c r="I176" s="103">
        <v>0</v>
      </c>
      <c r="J176" s="103">
        <v>5777315</v>
      </c>
    </row>
    <row r="177" spans="1:10" ht="15.75" thickBot="1" x14ac:dyDescent="0.3">
      <c r="A177" s="60"/>
      <c r="B177" s="3">
        <v>2017</v>
      </c>
      <c r="C177" s="102">
        <v>414000</v>
      </c>
      <c r="D177" s="103">
        <v>857651</v>
      </c>
      <c r="E177" s="103">
        <v>2288000</v>
      </c>
      <c r="F177" s="103">
        <v>1306000</v>
      </c>
      <c r="G177" s="103">
        <v>346000</v>
      </c>
      <c r="H177" s="103">
        <v>40000</v>
      </c>
      <c r="I177" s="103">
        <v>0</v>
      </c>
      <c r="J177" s="103">
        <v>5251651</v>
      </c>
    </row>
    <row r="178" spans="1:10" ht="15.75" thickBot="1" x14ac:dyDescent="0.3">
      <c r="A178" s="60"/>
      <c r="B178" s="3">
        <v>2018</v>
      </c>
      <c r="C178" s="104">
        <v>798000</v>
      </c>
      <c r="D178" s="35">
        <v>701558</v>
      </c>
      <c r="E178" s="35">
        <v>1168000</v>
      </c>
      <c r="F178" s="35">
        <v>731000</v>
      </c>
      <c r="G178" s="35">
        <v>230000</v>
      </c>
      <c r="H178" s="35">
        <v>0</v>
      </c>
      <c r="I178" s="35">
        <v>0</v>
      </c>
      <c r="J178" s="35">
        <v>3628558</v>
      </c>
    </row>
    <row r="179" spans="1:10" ht="15.75" thickBot="1" x14ac:dyDescent="0.3">
      <c r="A179" s="60"/>
      <c r="B179" s="22">
        <v>2019</v>
      </c>
      <c r="C179" s="35">
        <v>532000</v>
      </c>
      <c r="D179" s="35">
        <v>476340</v>
      </c>
      <c r="E179" s="35">
        <v>1186000</v>
      </c>
      <c r="F179" s="35">
        <v>587000</v>
      </c>
      <c r="G179" s="35">
        <v>340000</v>
      </c>
      <c r="H179" s="35">
        <v>43000</v>
      </c>
      <c r="I179" s="35">
        <v>0</v>
      </c>
      <c r="J179" s="35">
        <v>3164340</v>
      </c>
    </row>
    <row r="180" spans="1:10" ht="15.75" thickBot="1" x14ac:dyDescent="0.3">
      <c r="A180" s="60"/>
      <c r="B180" s="3">
        <v>2020</v>
      </c>
      <c r="C180" s="42">
        <v>492000</v>
      </c>
      <c r="D180" s="42">
        <v>619970</v>
      </c>
      <c r="E180" s="42">
        <v>555000</v>
      </c>
      <c r="F180" s="42">
        <v>629500</v>
      </c>
      <c r="G180" s="42">
        <v>390000</v>
      </c>
      <c r="H180" s="42">
        <v>0</v>
      </c>
      <c r="I180" s="42">
        <v>0</v>
      </c>
      <c r="J180" s="42">
        <v>2688490</v>
      </c>
    </row>
    <row r="181" spans="1:10" ht="15.75" thickBot="1" x14ac:dyDescent="0.3">
      <c r="A181" s="60"/>
      <c r="B181" s="3">
        <v>2021</v>
      </c>
      <c r="C181" s="42">
        <v>530000</v>
      </c>
      <c r="D181" s="42">
        <v>487600</v>
      </c>
      <c r="E181" s="42">
        <v>650000</v>
      </c>
      <c r="F181" s="42">
        <v>270500</v>
      </c>
      <c r="G181" s="42">
        <v>280000</v>
      </c>
      <c r="H181" s="42">
        <v>10000</v>
      </c>
      <c r="I181" s="42">
        <v>0</v>
      </c>
      <c r="J181" s="42">
        <v>2228100</v>
      </c>
    </row>
    <row r="182" spans="1:10" ht="15.75" thickBot="1" x14ac:dyDescent="0.3">
      <c r="A182" s="60"/>
      <c r="B182" s="3">
        <v>2022</v>
      </c>
      <c r="C182" s="42">
        <v>284000</v>
      </c>
      <c r="D182" s="42">
        <v>950269</v>
      </c>
      <c r="E182" s="42">
        <v>1504000</v>
      </c>
      <c r="F182" s="42">
        <v>962000</v>
      </c>
      <c r="G182" s="42">
        <v>140000</v>
      </c>
      <c r="H182" s="42">
        <v>60000</v>
      </c>
      <c r="I182" s="42">
        <v>0</v>
      </c>
      <c r="J182" s="42">
        <v>3900269</v>
      </c>
    </row>
    <row r="183" spans="1:10" ht="15.75" thickBot="1" x14ac:dyDescent="0.3">
      <c r="A183" s="66"/>
      <c r="B183" s="3">
        <v>2023</v>
      </c>
      <c r="C183" s="35">
        <v>635000</v>
      </c>
      <c r="D183" s="35">
        <v>1433130</v>
      </c>
      <c r="E183" s="35">
        <v>575000</v>
      </c>
      <c r="F183" s="35">
        <v>757700</v>
      </c>
      <c r="G183" s="35">
        <v>80000</v>
      </c>
      <c r="H183" s="35">
        <v>80000</v>
      </c>
      <c r="I183" s="35">
        <v>0</v>
      </c>
      <c r="J183" s="35">
        <f>C183+D183+E183+F183+G183+H183+I183</f>
        <v>3560830</v>
      </c>
    </row>
    <row r="184" spans="1:10" ht="15.75" thickBot="1" x14ac:dyDescent="0.3">
      <c r="A184" s="119" t="s">
        <v>16</v>
      </c>
      <c r="B184" s="3">
        <v>2010</v>
      </c>
      <c r="C184" s="102">
        <v>37000</v>
      </c>
      <c r="D184" s="103">
        <v>0</v>
      </c>
      <c r="E184" s="103">
        <v>0</v>
      </c>
      <c r="F184" s="103">
        <v>0</v>
      </c>
      <c r="G184" s="103">
        <v>0</v>
      </c>
      <c r="H184" s="103">
        <v>0</v>
      </c>
      <c r="I184" s="103">
        <v>0</v>
      </c>
      <c r="J184" s="103">
        <v>37000</v>
      </c>
    </row>
    <row r="185" spans="1:10" ht="15.75" thickBot="1" x14ac:dyDescent="0.3">
      <c r="A185" s="120"/>
      <c r="B185" s="3">
        <v>2011</v>
      </c>
      <c r="C185" s="102">
        <v>224000</v>
      </c>
      <c r="D185" s="103">
        <v>0</v>
      </c>
      <c r="E185" s="103">
        <v>0</v>
      </c>
      <c r="F185" s="103">
        <v>371700</v>
      </c>
      <c r="G185" s="103">
        <v>0</v>
      </c>
      <c r="H185" s="103">
        <v>0</v>
      </c>
      <c r="I185" s="103">
        <v>0</v>
      </c>
      <c r="J185" s="103">
        <v>595700</v>
      </c>
    </row>
    <row r="186" spans="1:10" ht="15.75" thickBot="1" x14ac:dyDescent="0.3">
      <c r="A186" s="120"/>
      <c r="B186" s="3">
        <v>2012</v>
      </c>
      <c r="C186" s="102">
        <v>350000</v>
      </c>
      <c r="D186" s="103">
        <v>0</v>
      </c>
      <c r="E186" s="103">
        <v>0</v>
      </c>
      <c r="F186" s="103">
        <v>53800</v>
      </c>
      <c r="G186" s="103">
        <v>0</v>
      </c>
      <c r="H186" s="103">
        <v>0</v>
      </c>
      <c r="I186" s="103">
        <v>0</v>
      </c>
      <c r="J186" s="103">
        <v>403800</v>
      </c>
    </row>
    <row r="187" spans="1:10" ht="15.75" thickBot="1" x14ac:dyDescent="0.3">
      <c r="A187" s="120"/>
      <c r="B187" s="3">
        <v>2013</v>
      </c>
      <c r="C187" s="102">
        <v>112000</v>
      </c>
      <c r="D187" s="103">
        <v>0</v>
      </c>
      <c r="E187" s="103">
        <v>0</v>
      </c>
      <c r="F187" s="103">
        <v>76800</v>
      </c>
      <c r="G187" s="103">
        <v>0</v>
      </c>
      <c r="H187" s="103">
        <v>0</v>
      </c>
      <c r="I187" s="103">
        <v>0</v>
      </c>
      <c r="J187" s="103">
        <v>188800</v>
      </c>
    </row>
    <row r="188" spans="1:10" ht="15.75" thickBot="1" x14ac:dyDescent="0.3">
      <c r="A188" s="120"/>
      <c r="B188" s="3">
        <v>2014</v>
      </c>
      <c r="C188" s="102">
        <v>41000</v>
      </c>
      <c r="D188" s="103">
        <v>0</v>
      </c>
      <c r="E188" s="103">
        <v>0</v>
      </c>
      <c r="F188" s="103">
        <v>110400</v>
      </c>
      <c r="G188" s="103">
        <v>0</v>
      </c>
      <c r="H188" s="103">
        <v>0</v>
      </c>
      <c r="I188" s="103">
        <v>0</v>
      </c>
      <c r="J188" s="103">
        <v>151400</v>
      </c>
    </row>
    <row r="189" spans="1:10" ht="15.75" thickBot="1" x14ac:dyDescent="0.3">
      <c r="A189" s="120"/>
      <c r="B189" s="3">
        <v>2015</v>
      </c>
      <c r="C189" s="102">
        <v>188000</v>
      </c>
      <c r="D189" s="103">
        <v>0</v>
      </c>
      <c r="E189" s="103">
        <v>0</v>
      </c>
      <c r="F189" s="103">
        <v>220000</v>
      </c>
      <c r="G189" s="103">
        <v>0</v>
      </c>
      <c r="H189" s="103">
        <v>0</v>
      </c>
      <c r="I189" s="103">
        <v>0</v>
      </c>
      <c r="J189" s="103">
        <v>408000</v>
      </c>
    </row>
    <row r="190" spans="1:10" ht="15.75" thickBot="1" x14ac:dyDescent="0.3">
      <c r="A190" s="120"/>
      <c r="B190" s="3">
        <v>2016</v>
      </c>
      <c r="C190" s="102">
        <v>317000</v>
      </c>
      <c r="D190" s="103">
        <v>0</v>
      </c>
      <c r="E190" s="103">
        <v>50000</v>
      </c>
      <c r="F190" s="103">
        <v>1190900</v>
      </c>
      <c r="G190" s="103">
        <v>0</v>
      </c>
      <c r="H190" s="103">
        <v>0</v>
      </c>
      <c r="I190" s="103">
        <v>0</v>
      </c>
      <c r="J190" s="103">
        <v>1557900</v>
      </c>
    </row>
    <row r="191" spans="1:10" ht="15.75" thickBot="1" x14ac:dyDescent="0.3">
      <c r="A191" s="120"/>
      <c r="B191" s="3">
        <v>2017</v>
      </c>
      <c r="C191" s="102">
        <v>8000</v>
      </c>
      <c r="D191" s="103">
        <v>0</v>
      </c>
      <c r="E191" s="103">
        <v>0</v>
      </c>
      <c r="F191" s="103">
        <v>2181400</v>
      </c>
      <c r="G191" s="103">
        <v>0</v>
      </c>
      <c r="H191" s="103">
        <v>0</v>
      </c>
      <c r="I191" s="103">
        <v>0</v>
      </c>
      <c r="J191" s="103">
        <v>2189400</v>
      </c>
    </row>
    <row r="192" spans="1:10" ht="15.75" thickBot="1" x14ac:dyDescent="0.3">
      <c r="A192" s="120"/>
      <c r="B192" s="3">
        <v>2018</v>
      </c>
      <c r="C192" s="104">
        <v>106000</v>
      </c>
      <c r="D192" s="35">
        <v>0</v>
      </c>
      <c r="E192" s="35">
        <v>0</v>
      </c>
      <c r="F192" s="35">
        <v>209100</v>
      </c>
      <c r="G192" s="35">
        <v>0</v>
      </c>
      <c r="H192" s="35">
        <v>0</v>
      </c>
      <c r="I192" s="35">
        <v>0</v>
      </c>
      <c r="J192" s="35">
        <v>315100</v>
      </c>
    </row>
    <row r="193" spans="1:10" ht="15.75" thickBot="1" x14ac:dyDescent="0.3">
      <c r="A193" s="109"/>
      <c r="B193" s="22">
        <v>2019</v>
      </c>
      <c r="C193" s="35">
        <v>145000</v>
      </c>
      <c r="D193" s="35">
        <v>0</v>
      </c>
      <c r="E193" s="35">
        <v>0</v>
      </c>
      <c r="F193" s="35">
        <v>567550</v>
      </c>
      <c r="G193" s="35">
        <v>0</v>
      </c>
      <c r="H193" s="35">
        <v>0</v>
      </c>
      <c r="I193" s="35">
        <v>0</v>
      </c>
      <c r="J193" s="35">
        <v>712550</v>
      </c>
    </row>
    <row r="194" spans="1:10" ht="15.75" thickBot="1" x14ac:dyDescent="0.3">
      <c r="A194" s="109"/>
      <c r="B194" s="3">
        <v>2020</v>
      </c>
      <c r="C194" s="42">
        <v>130000</v>
      </c>
      <c r="D194" s="42">
        <v>0</v>
      </c>
      <c r="E194" s="42">
        <v>0</v>
      </c>
      <c r="F194" s="42">
        <v>521700</v>
      </c>
      <c r="G194" s="42">
        <v>0</v>
      </c>
      <c r="H194" s="42">
        <v>0</v>
      </c>
      <c r="I194" s="42">
        <v>0</v>
      </c>
      <c r="J194" s="42">
        <v>653720</v>
      </c>
    </row>
    <row r="195" spans="1:10" ht="15.75" thickBot="1" x14ac:dyDescent="0.3">
      <c r="A195" s="109"/>
      <c r="B195" s="3">
        <v>2021</v>
      </c>
      <c r="C195" s="42">
        <v>38000</v>
      </c>
      <c r="D195" s="42">
        <v>0</v>
      </c>
      <c r="E195" s="42">
        <v>0</v>
      </c>
      <c r="F195" s="42">
        <v>304000</v>
      </c>
      <c r="G195" s="42">
        <v>0</v>
      </c>
      <c r="H195" s="42">
        <v>0</v>
      </c>
      <c r="I195" s="42">
        <v>0</v>
      </c>
      <c r="J195" s="42">
        <v>342000</v>
      </c>
    </row>
    <row r="196" spans="1:10" ht="15.75" thickBot="1" x14ac:dyDescent="0.3">
      <c r="A196" s="109"/>
      <c r="B196" s="3">
        <v>2022</v>
      </c>
      <c r="C196" s="42">
        <v>1292000</v>
      </c>
      <c r="D196" s="42">
        <v>0</v>
      </c>
      <c r="E196" s="42">
        <v>0</v>
      </c>
      <c r="F196" s="42">
        <v>1077900</v>
      </c>
      <c r="G196" s="42">
        <v>0</v>
      </c>
      <c r="H196" s="42">
        <v>0</v>
      </c>
      <c r="I196" s="42">
        <v>0</v>
      </c>
      <c r="J196" s="42">
        <v>2369900</v>
      </c>
    </row>
    <row r="197" spans="1:10" ht="15.75" thickBot="1" x14ac:dyDescent="0.3">
      <c r="A197" s="121"/>
      <c r="B197" s="3">
        <v>2023</v>
      </c>
      <c r="C197" s="35">
        <v>755000</v>
      </c>
      <c r="D197" s="35">
        <v>0</v>
      </c>
      <c r="E197" s="35">
        <v>0</v>
      </c>
      <c r="F197" s="35">
        <v>527300</v>
      </c>
      <c r="G197" s="35">
        <v>0</v>
      </c>
      <c r="H197" s="35">
        <v>0</v>
      </c>
      <c r="I197" s="35">
        <v>0</v>
      </c>
      <c r="J197" s="35">
        <f>C197+D197+E197+F197+G197+H197+I197</f>
        <v>1282300</v>
      </c>
    </row>
    <row r="198" spans="1:10" ht="15.75" thickBot="1" x14ac:dyDescent="0.3">
      <c r="A198" s="78" t="s">
        <v>19</v>
      </c>
      <c r="B198" s="3">
        <v>2010</v>
      </c>
      <c r="C198" s="102">
        <v>15488000</v>
      </c>
      <c r="D198" s="103">
        <v>28103243</v>
      </c>
      <c r="E198" s="103">
        <v>61481000</v>
      </c>
      <c r="F198" s="103">
        <v>8819000</v>
      </c>
      <c r="G198" s="103">
        <v>5419000</v>
      </c>
      <c r="H198" s="103">
        <v>4154600</v>
      </c>
      <c r="I198" s="103">
        <v>0</v>
      </c>
      <c r="J198" s="103">
        <v>123464843</v>
      </c>
    </row>
    <row r="199" spans="1:10" ht="15.75" thickBot="1" x14ac:dyDescent="0.3">
      <c r="A199" s="79"/>
      <c r="B199" s="3">
        <v>2011</v>
      </c>
      <c r="C199" s="102">
        <v>15193000</v>
      </c>
      <c r="D199" s="103">
        <v>16622219</v>
      </c>
      <c r="E199" s="103">
        <v>42048400</v>
      </c>
      <c r="F199" s="103">
        <v>10945550</v>
      </c>
      <c r="G199" s="103">
        <v>9929400</v>
      </c>
      <c r="H199" s="103">
        <v>4126000</v>
      </c>
      <c r="I199" s="103">
        <v>60000</v>
      </c>
      <c r="J199" s="103">
        <v>98924569</v>
      </c>
    </row>
    <row r="200" spans="1:10" ht="15.75" thickBot="1" x14ac:dyDescent="0.3">
      <c r="A200" s="79"/>
      <c r="B200" s="3">
        <v>2012</v>
      </c>
      <c r="C200" s="102">
        <v>13920500</v>
      </c>
      <c r="D200" s="103">
        <v>15996938</v>
      </c>
      <c r="E200" s="103">
        <v>33642900</v>
      </c>
      <c r="F200" s="103">
        <v>6803000</v>
      </c>
      <c r="G200" s="103">
        <v>14910500</v>
      </c>
      <c r="H200" s="103">
        <v>2631700</v>
      </c>
      <c r="I200" s="103">
        <v>150000</v>
      </c>
      <c r="J200" s="103">
        <v>88055538</v>
      </c>
    </row>
    <row r="201" spans="1:10" ht="15.75" thickBot="1" x14ac:dyDescent="0.3">
      <c r="A201" s="79"/>
      <c r="B201" s="3">
        <v>2013</v>
      </c>
      <c r="C201" s="102">
        <v>13863500</v>
      </c>
      <c r="D201" s="103">
        <v>23602880</v>
      </c>
      <c r="E201" s="103">
        <v>87499000</v>
      </c>
      <c r="F201" s="103">
        <v>11903700</v>
      </c>
      <c r="G201" s="103">
        <v>21034000</v>
      </c>
      <c r="H201" s="103">
        <v>5442100</v>
      </c>
      <c r="I201" s="103">
        <v>10000</v>
      </c>
      <c r="J201" s="103">
        <v>163355180</v>
      </c>
    </row>
    <row r="202" spans="1:10" ht="15.75" thickBot="1" x14ac:dyDescent="0.3">
      <c r="A202" s="79"/>
      <c r="B202" s="3">
        <v>2014</v>
      </c>
      <c r="C202" s="102">
        <v>16775000</v>
      </c>
      <c r="D202" s="103">
        <v>30749182</v>
      </c>
      <c r="E202" s="103">
        <v>59064500</v>
      </c>
      <c r="F202" s="103">
        <v>12017100</v>
      </c>
      <c r="G202" s="103">
        <v>15518000</v>
      </c>
      <c r="H202" s="103">
        <v>7133500</v>
      </c>
      <c r="I202" s="103">
        <v>10000</v>
      </c>
      <c r="J202" s="103">
        <v>141267282</v>
      </c>
    </row>
    <row r="203" spans="1:10" ht="15.75" thickBot="1" x14ac:dyDescent="0.3">
      <c r="A203" s="79"/>
      <c r="B203" s="3">
        <v>2015</v>
      </c>
      <c r="C203" s="102">
        <v>16928000</v>
      </c>
      <c r="D203" s="103">
        <v>28205714</v>
      </c>
      <c r="E203" s="103">
        <v>47804500</v>
      </c>
      <c r="F203" s="103">
        <v>11813600</v>
      </c>
      <c r="G203" s="103">
        <v>15632900</v>
      </c>
      <c r="H203" s="103">
        <v>6471500</v>
      </c>
      <c r="I203" s="103">
        <v>0</v>
      </c>
      <c r="J203" s="103">
        <v>126856214</v>
      </c>
    </row>
    <row r="204" spans="1:10" ht="15.75" thickBot="1" x14ac:dyDescent="0.3">
      <c r="A204" s="79"/>
      <c r="B204" s="3">
        <v>2016</v>
      </c>
      <c r="C204" s="102">
        <v>17306500</v>
      </c>
      <c r="D204" s="103">
        <v>22884193</v>
      </c>
      <c r="E204" s="103">
        <v>46381000</v>
      </c>
      <c r="F204" s="103">
        <v>12842450</v>
      </c>
      <c r="G204" s="103">
        <v>11484200</v>
      </c>
      <c r="H204" s="103">
        <v>4702000</v>
      </c>
      <c r="I204" s="103">
        <v>0</v>
      </c>
      <c r="J204" s="103">
        <v>115600343</v>
      </c>
    </row>
    <row r="205" spans="1:10" ht="15.75" thickBot="1" x14ac:dyDescent="0.3">
      <c r="A205" s="79"/>
      <c r="B205" s="3">
        <v>2017</v>
      </c>
      <c r="C205" s="102">
        <v>14987000</v>
      </c>
      <c r="D205" s="103">
        <v>29221455</v>
      </c>
      <c r="E205" s="103">
        <v>31904500</v>
      </c>
      <c r="F205" s="103">
        <v>10286050</v>
      </c>
      <c r="G205" s="103">
        <v>12573180</v>
      </c>
      <c r="H205" s="103">
        <v>3403000</v>
      </c>
      <c r="I205" s="103">
        <v>0</v>
      </c>
      <c r="J205" s="103">
        <v>102375185</v>
      </c>
    </row>
    <row r="206" spans="1:10" ht="15.75" thickBot="1" x14ac:dyDescent="0.3">
      <c r="A206" s="79"/>
      <c r="B206" s="3">
        <v>2018</v>
      </c>
      <c r="C206" s="104">
        <v>14375500</v>
      </c>
      <c r="D206" s="35">
        <v>21173621</v>
      </c>
      <c r="E206" s="35">
        <v>34803000</v>
      </c>
      <c r="F206" s="35">
        <v>8421800</v>
      </c>
      <c r="G206" s="35">
        <v>10151700</v>
      </c>
      <c r="H206" s="35">
        <v>2946500</v>
      </c>
      <c r="I206" s="35">
        <v>0</v>
      </c>
      <c r="J206" s="35">
        <v>91872121</v>
      </c>
    </row>
    <row r="207" spans="1:10" ht="15.75" thickBot="1" x14ac:dyDescent="0.3">
      <c r="A207" s="60"/>
      <c r="B207" s="45">
        <v>2019</v>
      </c>
      <c r="C207" s="35">
        <v>13124400</v>
      </c>
      <c r="D207" s="35">
        <v>21112947</v>
      </c>
      <c r="E207" s="35">
        <v>38337000</v>
      </c>
      <c r="F207" s="35">
        <v>9255250</v>
      </c>
      <c r="G207" s="35">
        <v>17806800</v>
      </c>
      <c r="H207" s="35">
        <v>4189000</v>
      </c>
      <c r="I207" s="35">
        <v>2000</v>
      </c>
      <c r="J207" s="35">
        <v>103827397</v>
      </c>
    </row>
    <row r="208" spans="1:10" ht="15.75" thickBot="1" x14ac:dyDescent="0.3">
      <c r="A208" s="60"/>
      <c r="B208" s="45">
        <v>2020</v>
      </c>
      <c r="C208" s="35">
        <v>12973000</v>
      </c>
      <c r="D208" s="35">
        <v>14485565</v>
      </c>
      <c r="E208" s="35">
        <v>26729000</v>
      </c>
      <c r="F208" s="35">
        <v>9656050</v>
      </c>
      <c r="G208" s="35">
        <v>4224500</v>
      </c>
      <c r="H208" s="35">
        <v>2263000</v>
      </c>
      <c r="I208" s="35">
        <v>60000</v>
      </c>
      <c r="J208" s="35">
        <v>70393135</v>
      </c>
    </row>
    <row r="209" spans="1:10" ht="15.75" thickBot="1" x14ac:dyDescent="0.3">
      <c r="A209" s="60"/>
      <c r="B209" s="3">
        <v>2021</v>
      </c>
      <c r="C209" s="35">
        <v>13532000</v>
      </c>
      <c r="D209" s="35">
        <v>15325035</v>
      </c>
      <c r="E209" s="35">
        <v>29720500</v>
      </c>
      <c r="F209" s="35">
        <v>8082200</v>
      </c>
      <c r="G209" s="35">
        <v>4579500</v>
      </c>
      <c r="H209" s="35">
        <v>2383500</v>
      </c>
      <c r="I209" s="35">
        <v>0</v>
      </c>
      <c r="J209" s="35">
        <v>73622735</v>
      </c>
    </row>
    <row r="210" spans="1:10" ht="15.75" thickBot="1" x14ac:dyDescent="0.3">
      <c r="A210" s="60"/>
      <c r="B210" s="3">
        <v>2022</v>
      </c>
      <c r="C210" s="35">
        <f t="shared" ref="C210:J210" si="0">C20+C38+C56+C74+C92+C110+C128+C146+C164+C182+C196</f>
        <v>11081000</v>
      </c>
      <c r="D210" s="35">
        <f t="shared" si="0"/>
        <v>30462260.5</v>
      </c>
      <c r="E210" s="35">
        <f t="shared" si="0"/>
        <v>33678000</v>
      </c>
      <c r="F210" s="35">
        <f t="shared" si="0"/>
        <v>10591150</v>
      </c>
      <c r="G210" s="35">
        <f t="shared" si="0"/>
        <v>8255700</v>
      </c>
      <c r="H210" s="35">
        <f t="shared" si="0"/>
        <v>2702000</v>
      </c>
      <c r="I210" s="35">
        <f t="shared" si="0"/>
        <v>0</v>
      </c>
      <c r="J210" s="35">
        <f t="shared" si="0"/>
        <v>96770111</v>
      </c>
    </row>
    <row r="211" spans="1:10" ht="15.75" thickBot="1" x14ac:dyDescent="0.3">
      <c r="A211" s="66"/>
      <c r="B211" s="3">
        <v>2023</v>
      </c>
      <c r="C211" s="35">
        <f>C21+C39+C57+C75+C93+C111+C129+C147+C165+C183+C197</f>
        <v>12012500</v>
      </c>
      <c r="D211" s="35">
        <f>D21+D39+D57+D75+D93+D111+D129+D147+D165+D183+D197</f>
        <v>14663368</v>
      </c>
      <c r="E211" s="35">
        <f>SUM(E197,E183,E165,E147,E129,E111,E93,E75,E57,E39,E21)</f>
        <v>33319000</v>
      </c>
      <c r="F211" s="35">
        <v>12668700</v>
      </c>
      <c r="G211" s="35">
        <v>10033000</v>
      </c>
      <c r="H211" s="35">
        <f>SUM(H197,H183,H165,H147,H129,H111,H93,H75,H57,H39,H21)</f>
        <v>2435000</v>
      </c>
      <c r="I211" s="35">
        <v>0</v>
      </c>
      <c r="J211" s="35">
        <f>C211+D211+E211+F211+G211+H211+I211</f>
        <v>85131568</v>
      </c>
    </row>
    <row r="212" spans="1:10" ht="49.15" customHeight="1" x14ac:dyDescent="0.25">
      <c r="A212" s="64" t="s">
        <v>135</v>
      </c>
      <c r="B212" s="57"/>
      <c r="C212" s="57"/>
      <c r="D212" s="57"/>
      <c r="E212" s="57"/>
      <c r="F212" s="57"/>
      <c r="G212" s="57"/>
      <c r="H212" s="57"/>
      <c r="I212" s="57"/>
      <c r="J212" s="57"/>
    </row>
    <row r="213" spans="1:10" ht="15" customHeight="1" x14ac:dyDescent="0.25">
      <c r="A213" s="64" t="s">
        <v>87</v>
      </c>
      <c r="B213" s="57"/>
      <c r="C213" s="57"/>
      <c r="D213" s="57"/>
      <c r="E213" s="57"/>
      <c r="F213" s="57"/>
      <c r="G213" s="57"/>
      <c r="H213" s="57"/>
      <c r="I213" s="57"/>
      <c r="J213" s="57"/>
    </row>
    <row r="214" spans="1:10" x14ac:dyDescent="0.25">
      <c r="A214" s="12" t="s">
        <v>17</v>
      </c>
    </row>
  </sheetData>
  <mergeCells count="18">
    <mergeCell ref="A212:J212"/>
    <mergeCell ref="A213:J213"/>
    <mergeCell ref="A4:A21"/>
    <mergeCell ref="A22:A39"/>
    <mergeCell ref="A40:A57"/>
    <mergeCell ref="A58:A75"/>
    <mergeCell ref="A76:A93"/>
    <mergeCell ref="A94:A111"/>
    <mergeCell ref="A112:A129"/>
    <mergeCell ref="A130:A147"/>
    <mergeCell ref="A148:A165"/>
    <mergeCell ref="A166:A183"/>
    <mergeCell ref="A184:A197"/>
    <mergeCell ref="A1:J1"/>
    <mergeCell ref="C3:J3"/>
    <mergeCell ref="B2:B3"/>
    <mergeCell ref="A2:A3"/>
    <mergeCell ref="A198:A21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8"/>
  <sheetViews>
    <sheetView workbookViewId="0">
      <selection sqref="A1:H1"/>
    </sheetView>
  </sheetViews>
  <sheetFormatPr defaultRowHeight="15" x14ac:dyDescent="0.25"/>
  <cols>
    <col min="1" max="1" width="16.7109375" style="13" customWidth="1"/>
    <col min="2" max="4" width="14.7109375" customWidth="1"/>
  </cols>
  <sheetData>
    <row r="1" spans="1:8" ht="34.5" customHeight="1" thickBot="1" x14ac:dyDescent="0.3">
      <c r="A1" s="71" t="s">
        <v>136</v>
      </c>
      <c r="B1" s="57"/>
      <c r="C1" s="57"/>
      <c r="D1" s="57"/>
      <c r="E1" s="57"/>
      <c r="F1" s="57"/>
      <c r="G1" s="57"/>
      <c r="H1" s="57"/>
    </row>
    <row r="2" spans="1:8" ht="21.95" customHeight="1" thickBot="1" x14ac:dyDescent="0.3">
      <c r="A2" s="65" t="s">
        <v>18</v>
      </c>
      <c r="B2" s="2" t="s">
        <v>80</v>
      </c>
      <c r="C2" s="68" t="s">
        <v>23</v>
      </c>
      <c r="D2" s="77"/>
    </row>
    <row r="3" spans="1:8" ht="21.95" customHeight="1" thickBot="1" x14ac:dyDescent="0.3">
      <c r="A3" s="74"/>
      <c r="B3" s="22" t="s">
        <v>81</v>
      </c>
      <c r="C3" s="22" t="s">
        <v>82</v>
      </c>
      <c r="D3" s="22" t="s">
        <v>86</v>
      </c>
    </row>
    <row r="4" spans="1:8" ht="15.75" thickBot="1" x14ac:dyDescent="0.3">
      <c r="A4" s="75"/>
      <c r="B4" s="68" t="s">
        <v>21</v>
      </c>
      <c r="C4" s="85"/>
      <c r="D4" s="77"/>
    </row>
    <row r="5" spans="1:8" ht="15.75" thickBot="1" x14ac:dyDescent="0.3">
      <c r="A5" s="23" t="s">
        <v>6</v>
      </c>
      <c r="B5" s="43">
        <v>1085000</v>
      </c>
      <c r="C5" s="34">
        <v>1850000</v>
      </c>
      <c r="D5" s="34">
        <v>0</v>
      </c>
    </row>
    <row r="6" spans="1:8" ht="15.75" thickBot="1" x14ac:dyDescent="0.3">
      <c r="A6" s="23" t="s">
        <v>7</v>
      </c>
      <c r="B6" s="33">
        <v>0</v>
      </c>
      <c r="C6" s="20">
        <v>101000</v>
      </c>
      <c r="D6" s="20">
        <v>0</v>
      </c>
    </row>
    <row r="7" spans="1:8" ht="15.75" thickBot="1" x14ac:dyDescent="0.3">
      <c r="A7" s="23" t="s">
        <v>8</v>
      </c>
      <c r="B7" s="33">
        <v>215000</v>
      </c>
      <c r="C7" s="20">
        <v>0</v>
      </c>
      <c r="D7" s="20">
        <v>0</v>
      </c>
    </row>
    <row r="8" spans="1:8" ht="15.75" thickBot="1" x14ac:dyDescent="0.3">
      <c r="A8" s="23" t="s">
        <v>9</v>
      </c>
      <c r="B8" s="33">
        <v>65000</v>
      </c>
      <c r="C8" s="20">
        <v>110000</v>
      </c>
      <c r="D8" s="20">
        <v>0</v>
      </c>
    </row>
    <row r="9" spans="1:8" ht="15.75" thickBot="1" x14ac:dyDescent="0.3">
      <c r="A9" s="23" t="s">
        <v>10</v>
      </c>
      <c r="B9" s="33">
        <v>60000</v>
      </c>
      <c r="C9" s="20">
        <v>320000</v>
      </c>
      <c r="D9" s="20">
        <v>0</v>
      </c>
    </row>
    <row r="10" spans="1:8" ht="15.75" thickBot="1" x14ac:dyDescent="0.3">
      <c r="A10" s="23" t="s">
        <v>11</v>
      </c>
      <c r="B10" s="33">
        <v>50000</v>
      </c>
      <c r="C10" s="20">
        <v>35000</v>
      </c>
      <c r="D10" s="20">
        <v>0</v>
      </c>
    </row>
    <row r="11" spans="1:8" ht="15.75" thickBot="1" x14ac:dyDescent="0.3">
      <c r="A11" s="23" t="s">
        <v>12</v>
      </c>
      <c r="B11" s="33">
        <v>290000</v>
      </c>
      <c r="C11" s="20">
        <v>330000</v>
      </c>
      <c r="D11" s="20">
        <v>0</v>
      </c>
    </row>
    <row r="12" spans="1:8" ht="15.75" thickBot="1" x14ac:dyDescent="0.3">
      <c r="A12" s="23" t="s">
        <v>13</v>
      </c>
      <c r="B12" s="33">
        <v>70000</v>
      </c>
      <c r="C12" s="20">
        <v>160000</v>
      </c>
      <c r="D12" s="20">
        <v>0</v>
      </c>
    </row>
    <row r="13" spans="1:8" ht="15.75" thickBot="1" x14ac:dyDescent="0.3">
      <c r="A13" s="23" t="s">
        <v>14</v>
      </c>
      <c r="B13" s="33">
        <v>165000</v>
      </c>
      <c r="C13" s="20">
        <v>895000</v>
      </c>
      <c r="D13" s="20">
        <v>0</v>
      </c>
    </row>
    <row r="14" spans="1:8" ht="15.75" thickBot="1" x14ac:dyDescent="0.3">
      <c r="A14" s="23" t="s">
        <v>15</v>
      </c>
      <c r="B14" s="33">
        <v>750000</v>
      </c>
      <c r="C14" s="20">
        <v>0</v>
      </c>
      <c r="D14" s="20">
        <v>0</v>
      </c>
    </row>
    <row r="15" spans="1:8" ht="15.75" thickBot="1" x14ac:dyDescent="0.3">
      <c r="A15" s="24" t="s">
        <v>16</v>
      </c>
      <c r="B15" s="33">
        <v>0</v>
      </c>
      <c r="C15" s="20">
        <v>0</v>
      </c>
      <c r="D15" s="20">
        <v>0</v>
      </c>
    </row>
    <row r="16" spans="1:8" ht="15.75" thickBot="1" x14ac:dyDescent="0.3">
      <c r="A16" s="24" t="s">
        <v>19</v>
      </c>
      <c r="B16" s="33">
        <v>2750000</v>
      </c>
      <c r="C16" s="20">
        <v>3801000</v>
      </c>
      <c r="D16" s="20">
        <v>0</v>
      </c>
    </row>
    <row r="17" spans="1:7" ht="47.25" customHeight="1" x14ac:dyDescent="0.25">
      <c r="A17" s="76" t="s">
        <v>89</v>
      </c>
      <c r="B17" s="57"/>
      <c r="C17" s="57"/>
      <c r="D17" s="57"/>
      <c r="E17" s="57"/>
      <c r="F17" s="57"/>
      <c r="G17" s="57"/>
    </row>
    <row r="18" spans="1:7" x14ac:dyDescent="0.25">
      <c r="A18" s="12" t="s">
        <v>17</v>
      </c>
    </row>
  </sheetData>
  <mergeCells count="5">
    <mergeCell ref="A17:G17"/>
    <mergeCell ref="A1:H1"/>
    <mergeCell ref="A2:A4"/>
    <mergeCell ref="C2:D2"/>
    <mergeCell ref="B4:D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BA4B0-1990-45C1-9CD6-9491140D6D45}">
  <dimension ref="A1:G18"/>
  <sheetViews>
    <sheetView workbookViewId="0">
      <selection sqref="A1:G1"/>
    </sheetView>
  </sheetViews>
  <sheetFormatPr defaultRowHeight="15" x14ac:dyDescent="0.25"/>
  <cols>
    <col min="1" max="1" width="16.7109375" style="13" customWidth="1"/>
    <col min="2" max="3" width="14.7109375" customWidth="1"/>
  </cols>
  <sheetData>
    <row r="1" spans="1:7" ht="34.5" customHeight="1" thickBot="1" x14ac:dyDescent="0.3">
      <c r="A1" s="71" t="s">
        <v>137</v>
      </c>
      <c r="B1" s="57"/>
      <c r="C1" s="57"/>
      <c r="D1" s="57"/>
      <c r="E1" s="57"/>
      <c r="F1" s="57"/>
      <c r="G1" s="57"/>
    </row>
    <row r="2" spans="1:7" ht="15.75" customHeight="1" thickBot="1" x14ac:dyDescent="0.3">
      <c r="A2" s="65" t="s">
        <v>18</v>
      </c>
      <c r="B2" s="68" t="s">
        <v>103</v>
      </c>
      <c r="C2" s="77"/>
    </row>
    <row r="3" spans="1:7" ht="21.95" customHeight="1" thickBot="1" x14ac:dyDescent="0.3">
      <c r="A3" s="74"/>
      <c r="B3" s="22" t="s">
        <v>81</v>
      </c>
      <c r="C3" s="22" t="s">
        <v>82</v>
      </c>
    </row>
    <row r="4" spans="1:7" ht="15.75" thickBot="1" x14ac:dyDescent="0.3">
      <c r="A4" s="75"/>
      <c r="B4" s="68" t="s">
        <v>21</v>
      </c>
      <c r="C4" s="77"/>
    </row>
    <row r="5" spans="1:7" ht="15.75" thickBot="1" x14ac:dyDescent="0.3">
      <c r="A5" s="23" t="s">
        <v>6</v>
      </c>
      <c r="B5" s="43">
        <v>50000</v>
      </c>
      <c r="C5" s="34">
        <v>275000</v>
      </c>
    </row>
    <row r="6" spans="1:7" ht="15.75" thickBot="1" x14ac:dyDescent="0.3">
      <c r="A6" s="23" t="s">
        <v>7</v>
      </c>
      <c r="B6" s="33">
        <v>0</v>
      </c>
      <c r="C6" s="20">
        <v>110000</v>
      </c>
    </row>
    <row r="7" spans="1:7" ht="15.75" thickBot="1" x14ac:dyDescent="0.3">
      <c r="A7" s="23" t="s">
        <v>8</v>
      </c>
      <c r="B7" s="33">
        <v>27000</v>
      </c>
      <c r="C7" s="20">
        <v>15000</v>
      </c>
    </row>
    <row r="8" spans="1:7" ht="15.75" thickBot="1" x14ac:dyDescent="0.3">
      <c r="A8" s="23" t="s">
        <v>9</v>
      </c>
      <c r="B8" s="33">
        <v>50000</v>
      </c>
      <c r="C8" s="20">
        <v>130000</v>
      </c>
    </row>
    <row r="9" spans="1:7" ht="15.75" thickBot="1" x14ac:dyDescent="0.3">
      <c r="A9" s="23" t="s">
        <v>10</v>
      </c>
      <c r="B9" s="33">
        <v>0</v>
      </c>
      <c r="C9" s="20">
        <v>250000</v>
      </c>
    </row>
    <row r="10" spans="1:7" ht="15.75" thickBot="1" x14ac:dyDescent="0.3">
      <c r="A10" s="23" t="s">
        <v>11</v>
      </c>
      <c r="B10" s="33">
        <v>0</v>
      </c>
      <c r="C10" s="20">
        <v>40000</v>
      </c>
    </row>
    <row r="11" spans="1:7" ht="15.75" thickBot="1" x14ac:dyDescent="0.3">
      <c r="A11" s="23" t="s">
        <v>12</v>
      </c>
      <c r="B11" s="33">
        <v>40000</v>
      </c>
      <c r="C11" s="20">
        <v>880000</v>
      </c>
    </row>
    <row r="12" spans="1:7" ht="15.75" thickBot="1" x14ac:dyDescent="0.3">
      <c r="A12" s="23" t="s">
        <v>13</v>
      </c>
      <c r="B12" s="33">
        <v>0</v>
      </c>
      <c r="C12" s="20">
        <v>65000</v>
      </c>
    </row>
    <row r="13" spans="1:7" ht="15.75" thickBot="1" x14ac:dyDescent="0.3">
      <c r="A13" s="23" t="s">
        <v>14</v>
      </c>
      <c r="B13" s="33">
        <v>0</v>
      </c>
      <c r="C13" s="20">
        <v>10000</v>
      </c>
    </row>
    <row r="14" spans="1:7" ht="15.75" thickBot="1" x14ac:dyDescent="0.3">
      <c r="A14" s="23" t="s">
        <v>15</v>
      </c>
      <c r="B14" s="33">
        <v>0</v>
      </c>
      <c r="C14" s="20">
        <v>85000</v>
      </c>
    </row>
    <row r="15" spans="1:7" ht="15.75" thickBot="1" x14ac:dyDescent="0.3">
      <c r="A15" s="24" t="s">
        <v>16</v>
      </c>
      <c r="B15" s="33">
        <v>0</v>
      </c>
      <c r="C15" s="20">
        <v>0</v>
      </c>
    </row>
    <row r="16" spans="1:7" ht="15.75" thickBot="1" x14ac:dyDescent="0.3">
      <c r="A16" s="24" t="s">
        <v>19</v>
      </c>
      <c r="B16" s="33">
        <v>167000</v>
      </c>
      <c r="C16" s="20">
        <v>1860000</v>
      </c>
    </row>
    <row r="17" spans="1:6" ht="58.5" customHeight="1" x14ac:dyDescent="0.25">
      <c r="A17" s="76" t="s">
        <v>91</v>
      </c>
      <c r="B17" s="57"/>
      <c r="C17" s="57"/>
      <c r="D17" s="57"/>
      <c r="E17" s="57"/>
      <c r="F17" s="57"/>
    </row>
    <row r="18" spans="1:6" x14ac:dyDescent="0.25">
      <c r="A18" s="12" t="s">
        <v>17</v>
      </c>
    </row>
  </sheetData>
  <mergeCells count="5">
    <mergeCell ref="A1:G1"/>
    <mergeCell ref="A2:A4"/>
    <mergeCell ref="B2:C2"/>
    <mergeCell ref="A17:F17"/>
    <mergeCell ref="B4:C4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13"/>
  <sheetViews>
    <sheetView zoomScaleNormal="100" workbookViewId="0">
      <selection sqref="A1:J1"/>
    </sheetView>
  </sheetViews>
  <sheetFormatPr defaultRowHeight="15" x14ac:dyDescent="0.25"/>
  <cols>
    <col min="1" max="1" width="14.7109375" customWidth="1"/>
    <col min="3" max="3" width="10.7109375" customWidth="1"/>
    <col min="4" max="4" width="14.7109375" customWidth="1"/>
    <col min="6" max="6" width="10.7109375" customWidth="1"/>
  </cols>
  <sheetData>
    <row r="1" spans="1:10" ht="30" customHeight="1" thickBot="1" x14ac:dyDescent="0.3">
      <c r="A1" s="93" t="s">
        <v>138</v>
      </c>
      <c r="B1" s="57"/>
      <c r="C1" s="57"/>
      <c r="D1" s="57"/>
      <c r="E1" s="57"/>
      <c r="F1" s="57"/>
      <c r="G1" s="57"/>
      <c r="H1" s="57"/>
      <c r="I1" s="57"/>
      <c r="J1" s="57"/>
    </row>
    <row r="2" spans="1:10" ht="15.75" thickBot="1" x14ac:dyDescent="0.3">
      <c r="A2" s="8" t="s">
        <v>18</v>
      </c>
      <c r="B2" s="9" t="s">
        <v>0</v>
      </c>
      <c r="C2" s="10" t="s">
        <v>22</v>
      </c>
      <c r="D2" s="10" t="s">
        <v>18</v>
      </c>
      <c r="E2" s="9" t="s">
        <v>0</v>
      </c>
      <c r="F2" s="10" t="s">
        <v>22</v>
      </c>
    </row>
    <row r="3" spans="1:10" ht="15.75" thickBot="1" x14ac:dyDescent="0.3">
      <c r="A3" s="122" t="s">
        <v>6</v>
      </c>
      <c r="B3" s="123">
        <v>2006</v>
      </c>
      <c r="C3" s="124">
        <v>0</v>
      </c>
      <c r="D3" s="122" t="s">
        <v>11</v>
      </c>
      <c r="E3" s="46">
        <v>2006</v>
      </c>
      <c r="F3" s="124">
        <v>420</v>
      </c>
    </row>
    <row r="4" spans="1:10" ht="15.75" thickBot="1" x14ac:dyDescent="0.3">
      <c r="A4" s="125"/>
      <c r="B4" s="123">
        <v>2007</v>
      </c>
      <c r="C4" s="126">
        <v>320</v>
      </c>
      <c r="D4" s="125"/>
      <c r="E4" s="127">
        <v>2007</v>
      </c>
      <c r="F4" s="126">
        <v>55</v>
      </c>
    </row>
    <row r="5" spans="1:10" ht="15.75" thickBot="1" x14ac:dyDescent="0.3">
      <c r="A5" s="125"/>
      <c r="B5" s="123">
        <v>2008</v>
      </c>
      <c r="C5" s="126">
        <v>565</v>
      </c>
      <c r="D5" s="125"/>
      <c r="E5" s="123">
        <v>2008</v>
      </c>
      <c r="F5" s="126">
        <v>386</v>
      </c>
    </row>
    <row r="6" spans="1:10" ht="15.75" thickBot="1" x14ac:dyDescent="0.3">
      <c r="A6" s="125"/>
      <c r="B6" s="123">
        <v>2009</v>
      </c>
      <c r="C6" s="126">
        <v>1305</v>
      </c>
      <c r="D6" s="125"/>
      <c r="E6" s="123">
        <v>2009</v>
      </c>
      <c r="F6" s="126">
        <v>852</v>
      </c>
    </row>
    <row r="7" spans="1:10" ht="15.75" thickBot="1" x14ac:dyDescent="0.3">
      <c r="A7" s="125"/>
      <c r="B7" s="123">
        <v>2010</v>
      </c>
      <c r="C7" s="126">
        <v>1428</v>
      </c>
      <c r="D7" s="125"/>
      <c r="E7" s="123">
        <v>2010</v>
      </c>
      <c r="F7" s="126">
        <v>291</v>
      </c>
    </row>
    <row r="8" spans="1:10" ht="15.75" thickBot="1" x14ac:dyDescent="0.3">
      <c r="A8" s="125"/>
      <c r="B8" s="123">
        <v>2011</v>
      </c>
      <c r="C8" s="126">
        <v>674</v>
      </c>
      <c r="D8" s="125"/>
      <c r="E8" s="123">
        <v>2011</v>
      </c>
      <c r="F8" s="126">
        <v>281</v>
      </c>
    </row>
    <row r="9" spans="1:10" ht="15.75" thickBot="1" x14ac:dyDescent="0.3">
      <c r="A9" s="125"/>
      <c r="B9" s="123">
        <v>2012</v>
      </c>
      <c r="C9" s="126">
        <v>373</v>
      </c>
      <c r="D9" s="125"/>
      <c r="E9" s="123">
        <v>2012</v>
      </c>
      <c r="F9" s="126">
        <v>362</v>
      </c>
    </row>
    <row r="10" spans="1:10" ht="15.75" thickBot="1" x14ac:dyDescent="0.3">
      <c r="A10" s="125"/>
      <c r="B10" s="123">
        <v>2013</v>
      </c>
      <c r="C10" s="126">
        <v>1110</v>
      </c>
      <c r="D10" s="125"/>
      <c r="E10" s="123">
        <v>2013</v>
      </c>
      <c r="F10" s="126">
        <v>144</v>
      </c>
    </row>
    <row r="11" spans="1:10" ht="15.75" thickBot="1" x14ac:dyDescent="0.3">
      <c r="A11" s="125"/>
      <c r="B11" s="123">
        <v>2014</v>
      </c>
      <c r="C11" s="126">
        <v>5407</v>
      </c>
      <c r="D11" s="125"/>
      <c r="E11" s="123">
        <v>2014</v>
      </c>
      <c r="F11" s="126">
        <v>389</v>
      </c>
    </row>
    <row r="12" spans="1:10" ht="15.75" thickBot="1" x14ac:dyDescent="0.3">
      <c r="A12" s="128"/>
      <c r="B12" s="123">
        <v>2015</v>
      </c>
      <c r="C12" s="126">
        <v>1145</v>
      </c>
      <c r="D12" s="128"/>
      <c r="E12" s="123">
        <v>2015</v>
      </c>
      <c r="F12" s="126">
        <v>318</v>
      </c>
    </row>
    <row r="13" spans="1:10" ht="15.75" thickBot="1" x14ac:dyDescent="0.3">
      <c r="A13" s="128"/>
      <c r="B13" s="123">
        <v>2016</v>
      </c>
      <c r="C13" s="126">
        <v>980</v>
      </c>
      <c r="D13" s="128"/>
      <c r="E13" s="123">
        <v>2016</v>
      </c>
      <c r="F13" s="126">
        <v>456</v>
      </c>
    </row>
    <row r="14" spans="1:10" ht="15.75" thickBot="1" x14ac:dyDescent="0.3">
      <c r="A14" s="128"/>
      <c r="B14" s="123">
        <v>2017</v>
      </c>
      <c r="C14" s="126">
        <v>4231</v>
      </c>
      <c r="D14" s="128"/>
      <c r="E14" s="123">
        <v>2017</v>
      </c>
      <c r="F14" s="126">
        <v>411</v>
      </c>
    </row>
    <row r="15" spans="1:10" ht="15.75" thickBot="1" x14ac:dyDescent="0.3">
      <c r="A15" s="128"/>
      <c r="B15" s="123">
        <v>2018</v>
      </c>
      <c r="C15" s="126">
        <v>1205</v>
      </c>
      <c r="D15" s="128"/>
      <c r="E15" s="123">
        <v>2018</v>
      </c>
      <c r="F15" s="126">
        <v>378</v>
      </c>
    </row>
    <row r="16" spans="1:10" ht="15.75" thickBot="1" x14ac:dyDescent="0.3">
      <c r="A16" s="128"/>
      <c r="B16" s="8">
        <v>2019</v>
      </c>
      <c r="C16" s="35">
        <v>1470</v>
      </c>
      <c r="D16" s="128"/>
      <c r="E16" s="8">
        <v>2019</v>
      </c>
      <c r="F16" s="35">
        <v>709</v>
      </c>
    </row>
    <row r="17" spans="1:6" ht="15.75" thickBot="1" x14ac:dyDescent="0.3">
      <c r="A17" s="128"/>
      <c r="B17" s="41">
        <v>2020</v>
      </c>
      <c r="C17" s="42">
        <v>5230</v>
      </c>
      <c r="D17" s="128"/>
      <c r="E17" s="41">
        <v>2020</v>
      </c>
      <c r="F17" s="42">
        <v>1296</v>
      </c>
    </row>
    <row r="18" spans="1:6" ht="15.75" thickBot="1" x14ac:dyDescent="0.3">
      <c r="A18" s="128"/>
      <c r="B18" s="41">
        <v>2021</v>
      </c>
      <c r="C18" s="42">
        <v>280</v>
      </c>
      <c r="D18" s="128"/>
      <c r="E18" s="41">
        <v>2021</v>
      </c>
      <c r="F18" s="42">
        <v>256</v>
      </c>
    </row>
    <row r="19" spans="1:6" ht="15.75" thickBot="1" x14ac:dyDescent="0.3">
      <c r="A19" s="128"/>
      <c r="B19" s="41">
        <v>2022</v>
      </c>
      <c r="C19" s="42">
        <v>4155</v>
      </c>
      <c r="D19" s="128"/>
      <c r="E19" s="41">
        <v>2022</v>
      </c>
      <c r="F19" s="42">
        <v>816</v>
      </c>
    </row>
    <row r="20" spans="1:6" ht="15.75" thickBot="1" x14ac:dyDescent="0.3">
      <c r="A20" s="129"/>
      <c r="B20" s="41">
        <v>2023</v>
      </c>
      <c r="C20" s="42">
        <v>2220</v>
      </c>
      <c r="D20" s="129"/>
      <c r="E20" s="41">
        <v>2023</v>
      </c>
      <c r="F20" s="42">
        <v>1274.6400000000001</v>
      </c>
    </row>
    <row r="21" spans="1:6" ht="15.75" thickBot="1" x14ac:dyDescent="0.3">
      <c r="A21" s="122" t="s">
        <v>7</v>
      </c>
      <c r="B21" s="123">
        <v>2006</v>
      </c>
      <c r="C21" s="126">
        <v>530</v>
      </c>
      <c r="D21" s="122" t="s">
        <v>12</v>
      </c>
      <c r="E21" s="46">
        <v>2006</v>
      </c>
      <c r="F21" s="126">
        <v>2290</v>
      </c>
    </row>
    <row r="22" spans="1:6" ht="15.75" thickBot="1" x14ac:dyDescent="0.3">
      <c r="A22" s="125"/>
      <c r="B22" s="123">
        <v>2007</v>
      </c>
      <c r="C22" s="126">
        <v>1164</v>
      </c>
      <c r="D22" s="125"/>
      <c r="E22" s="127">
        <v>2007</v>
      </c>
      <c r="F22" s="126">
        <v>540</v>
      </c>
    </row>
    <row r="23" spans="1:6" ht="15.75" thickBot="1" x14ac:dyDescent="0.3">
      <c r="A23" s="125"/>
      <c r="B23" s="123">
        <v>2008</v>
      </c>
      <c r="C23" s="126">
        <v>465</v>
      </c>
      <c r="D23" s="125"/>
      <c r="E23" s="123">
        <v>2008</v>
      </c>
      <c r="F23" s="126">
        <v>7836</v>
      </c>
    </row>
    <row r="24" spans="1:6" ht="15.75" thickBot="1" x14ac:dyDescent="0.3">
      <c r="A24" s="125"/>
      <c r="B24" s="123">
        <v>2009</v>
      </c>
      <c r="C24" s="126">
        <v>1423</v>
      </c>
      <c r="D24" s="125"/>
      <c r="E24" s="123">
        <v>2009</v>
      </c>
      <c r="F24" s="126">
        <v>8255</v>
      </c>
    </row>
    <row r="25" spans="1:6" ht="15.75" thickBot="1" x14ac:dyDescent="0.3">
      <c r="A25" s="125"/>
      <c r="B25" s="123">
        <v>2010</v>
      </c>
      <c r="C25" s="126">
        <v>2116</v>
      </c>
      <c r="D25" s="125"/>
      <c r="E25" s="123">
        <v>2010</v>
      </c>
      <c r="F25" s="126">
        <v>1949</v>
      </c>
    </row>
    <row r="26" spans="1:6" ht="15.75" thickBot="1" x14ac:dyDescent="0.3">
      <c r="A26" s="125"/>
      <c r="B26" s="123">
        <v>2011</v>
      </c>
      <c r="C26" s="126">
        <v>1460</v>
      </c>
      <c r="D26" s="125"/>
      <c r="E26" s="123">
        <v>2011</v>
      </c>
      <c r="F26" s="126">
        <v>615</v>
      </c>
    </row>
    <row r="27" spans="1:6" ht="15.75" thickBot="1" x14ac:dyDescent="0.3">
      <c r="A27" s="125"/>
      <c r="B27" s="123">
        <v>2012</v>
      </c>
      <c r="C27" s="126">
        <v>589</v>
      </c>
      <c r="D27" s="125"/>
      <c r="E27" s="123">
        <v>2012</v>
      </c>
      <c r="F27" s="126">
        <v>323</v>
      </c>
    </row>
    <row r="28" spans="1:6" ht="15.75" thickBot="1" x14ac:dyDescent="0.3">
      <c r="A28" s="125"/>
      <c r="B28" s="123">
        <v>2013</v>
      </c>
      <c r="C28" s="126">
        <v>1407</v>
      </c>
      <c r="D28" s="125"/>
      <c r="E28" s="123">
        <v>2013</v>
      </c>
      <c r="F28" s="126">
        <v>625</v>
      </c>
    </row>
    <row r="29" spans="1:6" ht="15.75" thickBot="1" x14ac:dyDescent="0.3">
      <c r="A29" s="125"/>
      <c r="B29" s="123">
        <v>2014</v>
      </c>
      <c r="C29" s="126">
        <v>1203</v>
      </c>
      <c r="D29" s="125"/>
      <c r="E29" s="123">
        <v>2014</v>
      </c>
      <c r="F29" s="126">
        <v>2167</v>
      </c>
    </row>
    <row r="30" spans="1:6" ht="15.75" thickBot="1" x14ac:dyDescent="0.3">
      <c r="A30" s="128"/>
      <c r="B30" s="123">
        <v>2015</v>
      </c>
      <c r="C30" s="126">
        <v>1722</v>
      </c>
      <c r="D30" s="128"/>
      <c r="E30" s="123">
        <v>2015</v>
      </c>
      <c r="F30" s="126">
        <v>1345</v>
      </c>
    </row>
    <row r="31" spans="1:6" ht="15.75" thickBot="1" x14ac:dyDescent="0.3">
      <c r="A31" s="128"/>
      <c r="B31" s="123">
        <v>2016</v>
      </c>
      <c r="C31" s="126">
        <v>1861</v>
      </c>
      <c r="D31" s="128"/>
      <c r="E31" s="123">
        <v>2016</v>
      </c>
      <c r="F31" s="126">
        <v>1345</v>
      </c>
    </row>
    <row r="32" spans="1:6" ht="15.75" thickBot="1" x14ac:dyDescent="0.3">
      <c r="A32" s="128"/>
      <c r="B32" s="123">
        <v>2017</v>
      </c>
      <c r="C32" s="126">
        <v>1080</v>
      </c>
      <c r="D32" s="128"/>
      <c r="E32" s="123">
        <v>2017</v>
      </c>
      <c r="F32" s="126">
        <v>2434</v>
      </c>
    </row>
    <row r="33" spans="1:6" ht="15.75" thickBot="1" x14ac:dyDescent="0.3">
      <c r="A33" s="128"/>
      <c r="B33" s="123">
        <v>2018</v>
      </c>
      <c r="C33" s="126">
        <v>726</v>
      </c>
      <c r="D33" s="128"/>
      <c r="E33" s="123">
        <v>2018</v>
      </c>
      <c r="F33" s="126">
        <v>1265</v>
      </c>
    </row>
    <row r="34" spans="1:6" ht="15.75" thickBot="1" x14ac:dyDescent="0.3">
      <c r="A34" s="128"/>
      <c r="B34" s="8">
        <v>2019</v>
      </c>
      <c r="C34" s="35">
        <v>1105</v>
      </c>
      <c r="D34" s="128"/>
      <c r="E34" s="8">
        <v>2019</v>
      </c>
      <c r="F34" s="35">
        <v>1970</v>
      </c>
    </row>
    <row r="35" spans="1:6" ht="15.75" thickBot="1" x14ac:dyDescent="0.3">
      <c r="A35" s="128"/>
      <c r="B35" s="41">
        <v>2020</v>
      </c>
      <c r="C35" s="42">
        <v>385</v>
      </c>
      <c r="D35" s="128"/>
      <c r="E35" s="41">
        <v>2020</v>
      </c>
      <c r="F35" s="42">
        <v>1182.9000000000001</v>
      </c>
    </row>
    <row r="36" spans="1:6" ht="15.75" thickBot="1" x14ac:dyDescent="0.3">
      <c r="A36" s="128"/>
      <c r="B36" s="41">
        <v>2021</v>
      </c>
      <c r="C36" s="42">
        <v>465</v>
      </c>
      <c r="D36" s="128"/>
      <c r="E36" s="41">
        <v>2021</v>
      </c>
      <c r="F36" s="42">
        <v>652</v>
      </c>
    </row>
    <row r="37" spans="1:6" ht="15.75" thickBot="1" x14ac:dyDescent="0.3">
      <c r="A37" s="128"/>
      <c r="B37" s="41">
        <v>2022</v>
      </c>
      <c r="C37" s="42">
        <v>680</v>
      </c>
      <c r="D37" s="128"/>
      <c r="E37" s="41">
        <v>2022</v>
      </c>
      <c r="F37" s="42">
        <v>990</v>
      </c>
    </row>
    <row r="38" spans="1:6" ht="15.75" thickBot="1" x14ac:dyDescent="0.3">
      <c r="A38" s="129"/>
      <c r="B38" s="41">
        <v>2023</v>
      </c>
      <c r="C38" s="42">
        <v>671</v>
      </c>
      <c r="D38" s="129"/>
      <c r="E38" s="41">
        <v>2023</v>
      </c>
      <c r="F38" s="42">
        <v>1450</v>
      </c>
    </row>
    <row r="39" spans="1:6" ht="15.75" thickBot="1" x14ac:dyDescent="0.3">
      <c r="A39" s="122" t="s">
        <v>8</v>
      </c>
      <c r="B39" s="123">
        <v>2006</v>
      </c>
      <c r="C39" s="126">
        <v>773</v>
      </c>
      <c r="D39" s="122" t="s">
        <v>13</v>
      </c>
      <c r="E39" s="46">
        <v>2006</v>
      </c>
      <c r="F39" s="126">
        <v>100</v>
      </c>
    </row>
    <row r="40" spans="1:6" ht="15.75" thickBot="1" x14ac:dyDescent="0.3">
      <c r="A40" s="125"/>
      <c r="B40" s="123">
        <v>2007</v>
      </c>
      <c r="C40" s="126">
        <v>1385</v>
      </c>
      <c r="D40" s="125"/>
      <c r="E40" s="127">
        <v>2007</v>
      </c>
      <c r="F40" s="126">
        <v>315</v>
      </c>
    </row>
    <row r="41" spans="1:6" ht="15.75" thickBot="1" x14ac:dyDescent="0.3">
      <c r="A41" s="125"/>
      <c r="B41" s="123">
        <v>2008</v>
      </c>
      <c r="C41" s="126">
        <v>1091</v>
      </c>
      <c r="D41" s="125"/>
      <c r="E41" s="123">
        <v>2008</v>
      </c>
      <c r="F41" s="126">
        <v>369</v>
      </c>
    </row>
    <row r="42" spans="1:6" ht="15.75" thickBot="1" x14ac:dyDescent="0.3">
      <c r="A42" s="125"/>
      <c r="B42" s="123">
        <v>2009</v>
      </c>
      <c r="C42" s="126">
        <v>850</v>
      </c>
      <c r="D42" s="125"/>
      <c r="E42" s="123">
        <v>2009</v>
      </c>
      <c r="F42" s="126">
        <v>467</v>
      </c>
    </row>
    <row r="43" spans="1:6" ht="15.75" thickBot="1" x14ac:dyDescent="0.3">
      <c r="A43" s="125"/>
      <c r="B43" s="123">
        <v>2010</v>
      </c>
      <c r="C43" s="126">
        <v>2064</v>
      </c>
      <c r="D43" s="125"/>
      <c r="E43" s="123">
        <v>2010</v>
      </c>
      <c r="F43" s="126">
        <v>241</v>
      </c>
    </row>
    <row r="44" spans="1:6" ht="15.75" thickBot="1" x14ac:dyDescent="0.3">
      <c r="A44" s="125"/>
      <c r="B44" s="123">
        <v>2011</v>
      </c>
      <c r="C44" s="126">
        <v>913</v>
      </c>
      <c r="D44" s="125"/>
      <c r="E44" s="123">
        <v>2011</v>
      </c>
      <c r="F44" s="126">
        <v>276</v>
      </c>
    </row>
    <row r="45" spans="1:6" ht="15.75" thickBot="1" x14ac:dyDescent="0.3">
      <c r="A45" s="125"/>
      <c r="B45" s="123">
        <v>2012</v>
      </c>
      <c r="C45" s="126">
        <v>775</v>
      </c>
      <c r="D45" s="125"/>
      <c r="E45" s="123">
        <v>2012</v>
      </c>
      <c r="F45" s="126">
        <v>181</v>
      </c>
    </row>
    <row r="46" spans="1:6" ht="15.75" thickBot="1" x14ac:dyDescent="0.3">
      <c r="A46" s="125"/>
      <c r="B46" s="123">
        <v>2013</v>
      </c>
      <c r="C46" s="126">
        <v>18</v>
      </c>
      <c r="D46" s="125"/>
      <c r="E46" s="123">
        <v>2013</v>
      </c>
      <c r="F46" s="126">
        <v>20</v>
      </c>
    </row>
    <row r="47" spans="1:6" ht="15.75" thickBot="1" x14ac:dyDescent="0.3">
      <c r="A47" s="125"/>
      <c r="B47" s="123">
        <v>2014</v>
      </c>
      <c r="C47" s="126">
        <v>415</v>
      </c>
      <c r="D47" s="125"/>
      <c r="E47" s="123">
        <v>2014</v>
      </c>
      <c r="F47" s="126">
        <v>690</v>
      </c>
    </row>
    <row r="48" spans="1:6" ht="15.75" thickBot="1" x14ac:dyDescent="0.3">
      <c r="A48" s="128"/>
      <c r="B48" s="123">
        <v>2015</v>
      </c>
      <c r="C48" s="126">
        <v>1565</v>
      </c>
      <c r="D48" s="128"/>
      <c r="E48" s="123">
        <v>2015</v>
      </c>
      <c r="F48" s="126">
        <v>372</v>
      </c>
    </row>
    <row r="49" spans="1:6" ht="15.75" thickBot="1" x14ac:dyDescent="0.3">
      <c r="A49" s="128"/>
      <c r="B49" s="123">
        <v>2016</v>
      </c>
      <c r="C49" s="126">
        <v>1982</v>
      </c>
      <c r="D49" s="128"/>
      <c r="E49" s="123">
        <v>2016</v>
      </c>
      <c r="F49" s="126">
        <v>1480</v>
      </c>
    </row>
    <row r="50" spans="1:6" ht="15.75" thickBot="1" x14ac:dyDescent="0.3">
      <c r="A50" s="128"/>
      <c r="B50" s="123">
        <v>2017</v>
      </c>
      <c r="C50" s="126">
        <v>1883</v>
      </c>
      <c r="D50" s="128"/>
      <c r="E50" s="123">
        <v>2017</v>
      </c>
      <c r="F50" s="126">
        <v>1168</v>
      </c>
    </row>
    <row r="51" spans="1:6" ht="15.75" thickBot="1" x14ac:dyDescent="0.3">
      <c r="A51" s="128"/>
      <c r="B51" s="123">
        <v>2018</v>
      </c>
      <c r="C51" s="126">
        <v>475</v>
      </c>
      <c r="D51" s="128"/>
      <c r="E51" s="123">
        <v>2018</v>
      </c>
      <c r="F51" s="126">
        <v>1058</v>
      </c>
    </row>
    <row r="52" spans="1:6" ht="15.75" thickBot="1" x14ac:dyDescent="0.3">
      <c r="A52" s="128"/>
      <c r="B52" s="8">
        <v>2019</v>
      </c>
      <c r="C52" s="35">
        <v>900</v>
      </c>
      <c r="D52" s="128"/>
      <c r="E52" s="8">
        <v>2019</v>
      </c>
      <c r="F52" s="35">
        <v>580</v>
      </c>
    </row>
    <row r="53" spans="1:6" ht="15.75" thickBot="1" x14ac:dyDescent="0.3">
      <c r="A53" s="128"/>
      <c r="B53" s="41">
        <v>2020</v>
      </c>
      <c r="C53" s="42">
        <v>450</v>
      </c>
      <c r="D53" s="128"/>
      <c r="E53" s="41">
        <v>2020</v>
      </c>
      <c r="F53" s="42">
        <v>546</v>
      </c>
    </row>
    <row r="54" spans="1:6" ht="15.75" thickBot="1" x14ac:dyDescent="0.3">
      <c r="A54" s="128"/>
      <c r="B54" s="41">
        <v>2021</v>
      </c>
      <c r="C54" s="42">
        <v>245</v>
      </c>
      <c r="D54" s="128"/>
      <c r="E54" s="41">
        <v>2021</v>
      </c>
      <c r="F54" s="42">
        <v>245</v>
      </c>
    </row>
    <row r="55" spans="1:6" ht="15.75" thickBot="1" x14ac:dyDescent="0.3">
      <c r="A55" s="128"/>
      <c r="B55" s="41">
        <v>2022</v>
      </c>
      <c r="C55" s="42">
        <v>155</v>
      </c>
      <c r="D55" s="128"/>
      <c r="E55" s="41">
        <v>2022</v>
      </c>
      <c r="F55" s="42">
        <v>945</v>
      </c>
    </row>
    <row r="56" spans="1:6" ht="15.75" thickBot="1" x14ac:dyDescent="0.3">
      <c r="A56" s="129"/>
      <c r="B56" s="41">
        <v>2023</v>
      </c>
      <c r="C56" s="42">
        <v>730</v>
      </c>
      <c r="D56" s="129"/>
      <c r="E56" s="41">
        <v>2023</v>
      </c>
      <c r="F56" s="42">
        <v>425</v>
      </c>
    </row>
    <row r="57" spans="1:6" ht="15.75" thickBot="1" x14ac:dyDescent="0.3">
      <c r="A57" s="122" t="s">
        <v>9</v>
      </c>
      <c r="B57" s="46">
        <v>2006</v>
      </c>
      <c r="C57" s="126">
        <v>275</v>
      </c>
      <c r="D57" s="122" t="s">
        <v>14</v>
      </c>
      <c r="E57" s="46">
        <v>2006</v>
      </c>
      <c r="F57" s="126">
        <v>80</v>
      </c>
    </row>
    <row r="58" spans="1:6" ht="15.75" thickBot="1" x14ac:dyDescent="0.3">
      <c r="A58" s="125"/>
      <c r="B58" s="127">
        <v>2007</v>
      </c>
      <c r="C58" s="126">
        <v>80</v>
      </c>
      <c r="D58" s="125"/>
      <c r="E58" s="127">
        <v>2007</v>
      </c>
      <c r="F58" s="126">
        <v>285</v>
      </c>
    </row>
    <row r="59" spans="1:6" ht="15.75" thickBot="1" x14ac:dyDescent="0.3">
      <c r="A59" s="125"/>
      <c r="B59" s="123">
        <v>2008</v>
      </c>
      <c r="C59" s="126">
        <v>507</v>
      </c>
      <c r="D59" s="125"/>
      <c r="E59" s="123">
        <v>2008</v>
      </c>
      <c r="F59" s="126">
        <v>38</v>
      </c>
    </row>
    <row r="60" spans="1:6" ht="15.75" thickBot="1" x14ac:dyDescent="0.3">
      <c r="A60" s="125"/>
      <c r="B60" s="123">
        <v>2009</v>
      </c>
      <c r="C60" s="126">
        <v>984</v>
      </c>
      <c r="D60" s="125"/>
      <c r="E60" s="123">
        <v>2009</v>
      </c>
      <c r="F60" s="126">
        <v>238</v>
      </c>
    </row>
    <row r="61" spans="1:6" ht="15.75" thickBot="1" x14ac:dyDescent="0.3">
      <c r="A61" s="125"/>
      <c r="B61" s="123">
        <v>2010</v>
      </c>
      <c r="C61" s="126">
        <v>4081</v>
      </c>
      <c r="D61" s="125"/>
      <c r="E61" s="123">
        <v>2010</v>
      </c>
      <c r="F61" s="126">
        <v>2421</v>
      </c>
    </row>
    <row r="62" spans="1:6" ht="15.75" thickBot="1" x14ac:dyDescent="0.3">
      <c r="A62" s="125"/>
      <c r="B62" s="123">
        <v>2011</v>
      </c>
      <c r="C62" s="126">
        <v>710</v>
      </c>
      <c r="D62" s="125"/>
      <c r="E62" s="123">
        <v>2011</v>
      </c>
      <c r="F62" s="126">
        <v>277</v>
      </c>
    </row>
    <row r="63" spans="1:6" ht="15.75" thickBot="1" x14ac:dyDescent="0.3">
      <c r="A63" s="125"/>
      <c r="B63" s="123">
        <v>2012</v>
      </c>
      <c r="C63" s="126">
        <v>898</v>
      </c>
      <c r="D63" s="125"/>
      <c r="E63" s="123">
        <v>2012</v>
      </c>
      <c r="F63" s="126">
        <v>5700</v>
      </c>
    </row>
    <row r="64" spans="1:6" ht="15.75" thickBot="1" x14ac:dyDescent="0.3">
      <c r="A64" s="125"/>
      <c r="B64" s="123">
        <v>2013</v>
      </c>
      <c r="C64" s="126">
        <v>35</v>
      </c>
      <c r="D64" s="125"/>
      <c r="E64" s="123">
        <v>2013</v>
      </c>
      <c r="F64" s="126">
        <v>244</v>
      </c>
    </row>
    <row r="65" spans="1:6" ht="15.75" thickBot="1" x14ac:dyDescent="0.3">
      <c r="A65" s="125"/>
      <c r="B65" s="123">
        <v>2014</v>
      </c>
      <c r="C65" s="126">
        <v>4814</v>
      </c>
      <c r="D65" s="125"/>
      <c r="E65" s="123">
        <v>2014</v>
      </c>
      <c r="F65" s="126">
        <v>1832</v>
      </c>
    </row>
    <row r="66" spans="1:6" ht="15.75" thickBot="1" x14ac:dyDescent="0.3">
      <c r="A66" s="128"/>
      <c r="B66" s="123">
        <v>2015</v>
      </c>
      <c r="C66" s="126">
        <v>1738</v>
      </c>
      <c r="D66" s="128"/>
      <c r="E66" s="123">
        <v>2015</v>
      </c>
      <c r="F66" s="126">
        <v>504</v>
      </c>
    </row>
    <row r="67" spans="1:6" ht="15.75" thickBot="1" x14ac:dyDescent="0.3">
      <c r="A67" s="128"/>
      <c r="B67" s="123">
        <v>2016</v>
      </c>
      <c r="C67" s="126">
        <v>794</v>
      </c>
      <c r="D67" s="128"/>
      <c r="E67" s="123">
        <v>2016</v>
      </c>
      <c r="F67" s="126">
        <v>1820</v>
      </c>
    </row>
    <row r="68" spans="1:6" ht="15.75" thickBot="1" x14ac:dyDescent="0.3">
      <c r="A68" s="128"/>
      <c r="B68" s="123">
        <v>2017</v>
      </c>
      <c r="C68" s="126">
        <v>923</v>
      </c>
      <c r="D68" s="128"/>
      <c r="E68" s="123">
        <v>2017</v>
      </c>
      <c r="F68" s="126">
        <v>1021</v>
      </c>
    </row>
    <row r="69" spans="1:6" ht="15.75" thickBot="1" x14ac:dyDescent="0.3">
      <c r="A69" s="128"/>
      <c r="B69" s="123">
        <v>2018</v>
      </c>
      <c r="C69" s="126">
        <v>457</v>
      </c>
      <c r="D69" s="128"/>
      <c r="E69" s="123">
        <v>2018</v>
      </c>
      <c r="F69" s="126">
        <v>1930</v>
      </c>
    </row>
    <row r="70" spans="1:6" ht="15.75" thickBot="1" x14ac:dyDescent="0.3">
      <c r="A70" s="128"/>
      <c r="B70" s="8">
        <v>2019</v>
      </c>
      <c r="C70" s="35">
        <v>988</v>
      </c>
      <c r="D70" s="128"/>
      <c r="E70" s="8">
        <v>2019</v>
      </c>
      <c r="F70" s="35">
        <v>635</v>
      </c>
    </row>
    <row r="71" spans="1:6" ht="15.75" thickBot="1" x14ac:dyDescent="0.3">
      <c r="A71" s="128"/>
      <c r="B71" s="41">
        <v>2020</v>
      </c>
      <c r="C71" s="35">
        <v>887</v>
      </c>
      <c r="D71" s="128"/>
      <c r="E71" s="41">
        <v>2020</v>
      </c>
      <c r="F71" s="35">
        <v>1450</v>
      </c>
    </row>
    <row r="72" spans="1:6" ht="15.75" thickBot="1" x14ac:dyDescent="0.3">
      <c r="A72" s="128"/>
      <c r="B72" s="41">
        <v>2021</v>
      </c>
      <c r="C72" s="35">
        <v>653</v>
      </c>
      <c r="D72" s="128"/>
      <c r="E72" s="41">
        <v>2021</v>
      </c>
      <c r="F72" s="35">
        <v>302</v>
      </c>
    </row>
    <row r="73" spans="1:6" ht="15.75" thickBot="1" x14ac:dyDescent="0.3">
      <c r="A73" s="128"/>
      <c r="B73" s="41">
        <v>2022</v>
      </c>
      <c r="C73" s="35">
        <v>1725</v>
      </c>
      <c r="D73" s="128"/>
      <c r="E73" s="41">
        <v>2022</v>
      </c>
      <c r="F73" s="35">
        <v>540</v>
      </c>
    </row>
    <row r="74" spans="1:6" ht="15.75" thickBot="1" x14ac:dyDescent="0.3">
      <c r="A74" s="129"/>
      <c r="B74" s="41">
        <v>2023</v>
      </c>
      <c r="C74" s="42">
        <v>313</v>
      </c>
      <c r="D74" s="129"/>
      <c r="E74" s="41">
        <v>2023</v>
      </c>
      <c r="F74" s="42">
        <v>2145</v>
      </c>
    </row>
    <row r="75" spans="1:6" ht="15.75" thickBot="1" x14ac:dyDescent="0.3">
      <c r="A75" s="122" t="s">
        <v>10</v>
      </c>
      <c r="B75" s="123">
        <v>2006</v>
      </c>
      <c r="C75" s="124">
        <v>0</v>
      </c>
      <c r="D75" s="122" t="s">
        <v>15</v>
      </c>
      <c r="E75" s="123">
        <v>2006</v>
      </c>
      <c r="F75" s="124">
        <v>250</v>
      </c>
    </row>
    <row r="76" spans="1:6" ht="15.75" thickBot="1" x14ac:dyDescent="0.3">
      <c r="A76" s="125"/>
      <c r="B76" s="123">
        <v>2007</v>
      </c>
      <c r="C76" s="126">
        <v>132</v>
      </c>
      <c r="D76" s="125"/>
      <c r="E76" s="123">
        <v>2007</v>
      </c>
      <c r="F76" s="126">
        <v>125</v>
      </c>
    </row>
    <row r="77" spans="1:6" ht="15.75" thickBot="1" x14ac:dyDescent="0.3">
      <c r="A77" s="125"/>
      <c r="B77" s="123">
        <v>2008</v>
      </c>
      <c r="C77" s="126">
        <v>970</v>
      </c>
      <c r="D77" s="125"/>
      <c r="E77" s="123">
        <v>2008</v>
      </c>
      <c r="F77" s="126">
        <v>1275</v>
      </c>
    </row>
    <row r="78" spans="1:6" ht="15.75" thickBot="1" x14ac:dyDescent="0.3">
      <c r="A78" s="125"/>
      <c r="B78" s="123">
        <v>2009</v>
      </c>
      <c r="C78" s="126">
        <v>824</v>
      </c>
      <c r="D78" s="125"/>
      <c r="E78" s="123">
        <v>2009</v>
      </c>
      <c r="F78" s="126">
        <v>380</v>
      </c>
    </row>
    <row r="79" spans="1:6" ht="15.75" thickBot="1" x14ac:dyDescent="0.3">
      <c r="A79" s="125"/>
      <c r="B79" s="123">
        <v>2010</v>
      </c>
      <c r="C79" s="126">
        <v>445</v>
      </c>
      <c r="D79" s="125"/>
      <c r="E79" s="123">
        <v>2010</v>
      </c>
      <c r="F79" s="126">
        <v>1205</v>
      </c>
    </row>
    <row r="80" spans="1:6" ht="15.75" thickBot="1" x14ac:dyDescent="0.3">
      <c r="A80" s="125"/>
      <c r="B80" s="123">
        <v>2011</v>
      </c>
      <c r="C80" s="126">
        <v>939</v>
      </c>
      <c r="D80" s="125"/>
      <c r="E80" s="123">
        <v>2011</v>
      </c>
      <c r="F80" s="126">
        <v>2020</v>
      </c>
    </row>
    <row r="81" spans="1:6" ht="15.75" thickBot="1" x14ac:dyDescent="0.3">
      <c r="A81" s="125"/>
      <c r="B81" s="123">
        <v>2012</v>
      </c>
      <c r="C81" s="126">
        <v>38</v>
      </c>
      <c r="D81" s="125"/>
      <c r="E81" s="123">
        <v>2012</v>
      </c>
      <c r="F81" s="126">
        <v>680</v>
      </c>
    </row>
    <row r="82" spans="1:6" ht="15.75" thickBot="1" x14ac:dyDescent="0.3">
      <c r="A82" s="125"/>
      <c r="B82" s="123">
        <v>2013</v>
      </c>
      <c r="C82" s="126">
        <v>60</v>
      </c>
      <c r="D82" s="125"/>
      <c r="E82" s="123">
        <v>2013</v>
      </c>
      <c r="F82" s="126">
        <v>280</v>
      </c>
    </row>
    <row r="83" spans="1:6" ht="15.75" thickBot="1" x14ac:dyDescent="0.3">
      <c r="A83" s="125"/>
      <c r="B83" s="123">
        <v>2014</v>
      </c>
      <c r="C83" s="126">
        <v>211</v>
      </c>
      <c r="D83" s="125"/>
      <c r="E83" s="123">
        <v>2014</v>
      </c>
      <c r="F83" s="126">
        <v>925</v>
      </c>
    </row>
    <row r="84" spans="1:6" ht="15.75" thickBot="1" x14ac:dyDescent="0.3">
      <c r="A84" s="128"/>
      <c r="B84" s="123">
        <v>2015</v>
      </c>
      <c r="C84" s="126">
        <v>150</v>
      </c>
      <c r="D84" s="128"/>
      <c r="E84" s="123">
        <v>2015</v>
      </c>
      <c r="F84" s="126">
        <v>700</v>
      </c>
    </row>
    <row r="85" spans="1:6" ht="15.75" thickBot="1" x14ac:dyDescent="0.3">
      <c r="A85" s="128"/>
      <c r="B85" s="123">
        <v>2016</v>
      </c>
      <c r="C85" s="126">
        <v>909</v>
      </c>
      <c r="D85" s="128"/>
      <c r="E85" s="123">
        <v>2016</v>
      </c>
      <c r="F85" s="126">
        <v>1380</v>
      </c>
    </row>
    <row r="86" spans="1:6" ht="15.75" thickBot="1" x14ac:dyDescent="0.3">
      <c r="A86" s="128"/>
      <c r="B86" s="123">
        <v>2017</v>
      </c>
      <c r="C86" s="126">
        <v>215</v>
      </c>
      <c r="D86" s="128"/>
      <c r="E86" s="123">
        <v>2017</v>
      </c>
      <c r="F86" s="126">
        <v>1210</v>
      </c>
    </row>
    <row r="87" spans="1:6" ht="15.75" thickBot="1" x14ac:dyDescent="0.3">
      <c r="A87" s="128"/>
      <c r="B87" s="123">
        <v>2018</v>
      </c>
      <c r="C87" s="126">
        <v>1035</v>
      </c>
      <c r="D87" s="128"/>
      <c r="E87" s="123">
        <v>2018</v>
      </c>
      <c r="F87" s="126">
        <v>760</v>
      </c>
    </row>
    <row r="88" spans="1:6" ht="15.75" thickBot="1" x14ac:dyDescent="0.3">
      <c r="A88" s="128"/>
      <c r="B88" s="8">
        <v>2019</v>
      </c>
      <c r="C88" s="35">
        <v>760</v>
      </c>
      <c r="D88" s="128"/>
      <c r="E88" s="8">
        <v>2019</v>
      </c>
      <c r="F88" s="35">
        <v>220</v>
      </c>
    </row>
    <row r="89" spans="1:6" ht="15.75" thickBot="1" x14ac:dyDescent="0.3">
      <c r="A89" s="128"/>
      <c r="B89" s="41">
        <v>2020</v>
      </c>
      <c r="C89" s="42">
        <v>4479.3999999999996</v>
      </c>
      <c r="D89" s="128"/>
      <c r="E89" s="41">
        <v>2020</v>
      </c>
      <c r="F89" s="35">
        <v>525</v>
      </c>
    </row>
    <row r="90" spans="1:6" ht="15.75" thickBot="1" x14ac:dyDescent="0.3">
      <c r="A90" s="128"/>
      <c r="B90" s="41">
        <v>2021</v>
      </c>
      <c r="C90" s="42">
        <v>692</v>
      </c>
      <c r="D90" s="128"/>
      <c r="E90" s="41">
        <v>2021</v>
      </c>
      <c r="F90" s="35">
        <v>618</v>
      </c>
    </row>
    <row r="91" spans="1:6" ht="15.75" thickBot="1" x14ac:dyDescent="0.3">
      <c r="A91" s="128"/>
      <c r="B91" s="41">
        <v>2022</v>
      </c>
      <c r="C91" s="42">
        <v>945</v>
      </c>
      <c r="D91" s="128"/>
      <c r="E91" s="41">
        <v>2022</v>
      </c>
      <c r="F91" s="35">
        <v>1752</v>
      </c>
    </row>
    <row r="92" spans="1:6" ht="15.75" thickBot="1" x14ac:dyDescent="0.3">
      <c r="A92" s="129"/>
      <c r="B92" s="41">
        <v>2023</v>
      </c>
      <c r="C92" s="42">
        <v>713.98</v>
      </c>
      <c r="D92" s="129"/>
      <c r="E92" s="41">
        <v>2023</v>
      </c>
      <c r="F92" s="42">
        <v>495</v>
      </c>
    </row>
    <row r="93" spans="1:6" ht="15.75" thickBot="1" x14ac:dyDescent="0.3">
      <c r="A93" s="130" t="s">
        <v>19</v>
      </c>
      <c r="B93" s="123">
        <v>2006</v>
      </c>
      <c r="C93" s="126">
        <v>4718</v>
      </c>
      <c r="D93" s="86"/>
      <c r="E93" s="87"/>
      <c r="F93" s="87"/>
    </row>
    <row r="94" spans="1:6" ht="15.75" thickBot="1" x14ac:dyDescent="0.3">
      <c r="A94" s="131"/>
      <c r="B94" s="123">
        <v>2007</v>
      </c>
      <c r="C94" s="126">
        <v>4401</v>
      </c>
      <c r="D94" s="88"/>
      <c r="E94" s="89"/>
      <c r="F94" s="89"/>
    </row>
    <row r="95" spans="1:6" ht="15.75" thickBot="1" x14ac:dyDescent="0.3">
      <c r="A95" s="131"/>
      <c r="B95" s="123">
        <v>2008</v>
      </c>
      <c r="C95" s="126">
        <v>13502</v>
      </c>
      <c r="D95" s="88"/>
      <c r="E95" s="89"/>
      <c r="F95" s="89"/>
    </row>
    <row r="96" spans="1:6" ht="15.75" thickBot="1" x14ac:dyDescent="0.3">
      <c r="A96" s="131"/>
      <c r="B96" s="123">
        <v>2009</v>
      </c>
      <c r="C96" s="126">
        <v>15578</v>
      </c>
      <c r="D96" s="88"/>
      <c r="E96" s="89"/>
      <c r="F96" s="89"/>
    </row>
    <row r="97" spans="1:10" ht="15.75" thickBot="1" x14ac:dyDescent="0.3">
      <c r="A97" s="131"/>
      <c r="B97" s="123">
        <v>2010</v>
      </c>
      <c r="C97" s="126">
        <v>16241</v>
      </c>
      <c r="D97" s="88"/>
      <c r="E97" s="89"/>
      <c r="F97" s="89"/>
    </row>
    <row r="98" spans="1:10" ht="15.75" thickBot="1" x14ac:dyDescent="0.3">
      <c r="A98" s="131"/>
      <c r="B98" s="123">
        <v>2011</v>
      </c>
      <c r="C98" s="126">
        <v>8165</v>
      </c>
      <c r="D98" s="88"/>
      <c r="E98" s="89"/>
      <c r="F98" s="89"/>
    </row>
    <row r="99" spans="1:10" ht="15.75" thickBot="1" x14ac:dyDescent="0.3">
      <c r="A99" s="131"/>
      <c r="B99" s="123">
        <v>2012</v>
      </c>
      <c r="C99" s="126">
        <v>9919</v>
      </c>
      <c r="D99" s="88"/>
      <c r="E99" s="89"/>
      <c r="F99" s="89"/>
    </row>
    <row r="100" spans="1:10" ht="15.75" thickBot="1" x14ac:dyDescent="0.3">
      <c r="A100" s="131"/>
      <c r="B100" s="123">
        <v>2013</v>
      </c>
      <c r="C100" s="126">
        <v>3943</v>
      </c>
      <c r="D100" s="88"/>
      <c r="E100" s="89"/>
      <c r="F100" s="89"/>
    </row>
    <row r="101" spans="1:10" ht="15.75" thickBot="1" x14ac:dyDescent="0.3">
      <c r="A101" s="131"/>
      <c r="B101" s="123">
        <v>2014</v>
      </c>
      <c r="C101" s="126">
        <v>18053</v>
      </c>
      <c r="D101" s="88"/>
      <c r="E101" s="89"/>
      <c r="F101" s="89"/>
    </row>
    <row r="102" spans="1:10" ht="15.75" thickBot="1" x14ac:dyDescent="0.3">
      <c r="A102" s="132"/>
      <c r="B102" s="123">
        <v>2015</v>
      </c>
      <c r="C102" s="126">
        <v>9559</v>
      </c>
      <c r="D102" s="88"/>
      <c r="E102" s="89"/>
      <c r="F102" s="89"/>
    </row>
    <row r="103" spans="1:10" ht="15.75" thickBot="1" x14ac:dyDescent="0.3">
      <c r="A103" s="132"/>
      <c r="B103" s="123">
        <v>2016</v>
      </c>
      <c r="C103" s="126">
        <v>12312</v>
      </c>
      <c r="D103" s="88"/>
      <c r="E103" s="89"/>
      <c r="F103" s="89"/>
    </row>
    <row r="104" spans="1:10" ht="15.75" thickBot="1" x14ac:dyDescent="0.3">
      <c r="A104" s="132"/>
      <c r="B104" s="123">
        <v>2017</v>
      </c>
      <c r="C104" s="126">
        <v>14576</v>
      </c>
      <c r="D104" s="88"/>
      <c r="E104" s="89"/>
      <c r="F104" s="89"/>
    </row>
    <row r="105" spans="1:10" ht="15.75" thickBot="1" x14ac:dyDescent="0.3">
      <c r="A105" s="132"/>
      <c r="B105" s="123">
        <v>2018</v>
      </c>
      <c r="C105" s="126">
        <v>9289</v>
      </c>
      <c r="D105" s="88"/>
      <c r="E105" s="89"/>
      <c r="F105" s="89"/>
    </row>
    <row r="106" spans="1:10" ht="15.75" thickBot="1" x14ac:dyDescent="0.3">
      <c r="A106" s="132"/>
      <c r="B106" s="10">
        <v>2019</v>
      </c>
      <c r="C106" s="133">
        <v>9337</v>
      </c>
      <c r="D106" s="88"/>
      <c r="E106" s="89"/>
      <c r="F106" s="89"/>
    </row>
    <row r="107" spans="1:10" ht="15.75" thickBot="1" x14ac:dyDescent="0.3">
      <c r="A107" s="132"/>
      <c r="B107" s="10">
        <v>2020</v>
      </c>
      <c r="C107" s="133">
        <v>16431.3</v>
      </c>
      <c r="D107" s="90"/>
      <c r="E107" s="91"/>
      <c r="F107" s="91"/>
    </row>
    <row r="108" spans="1:10" ht="15.75" thickBot="1" x14ac:dyDescent="0.3">
      <c r="A108" s="132"/>
      <c r="B108" s="41">
        <v>2021</v>
      </c>
      <c r="C108" s="134">
        <v>4408</v>
      </c>
      <c r="D108" s="90"/>
      <c r="E108" s="91"/>
      <c r="F108" s="91"/>
    </row>
    <row r="109" spans="1:10" ht="15.75" thickBot="1" x14ac:dyDescent="0.3">
      <c r="A109" s="132"/>
      <c r="B109" s="41">
        <v>2022</v>
      </c>
      <c r="C109" s="135">
        <v>12703</v>
      </c>
      <c r="D109" s="90"/>
      <c r="E109" s="91"/>
      <c r="F109" s="91"/>
    </row>
    <row r="110" spans="1:10" ht="15.75" thickBot="1" x14ac:dyDescent="0.3">
      <c r="A110" s="132"/>
      <c r="B110" s="41">
        <v>2023</v>
      </c>
      <c r="C110" s="135">
        <v>10437.620000000001</v>
      </c>
      <c r="D110" s="138"/>
      <c r="E110" s="139"/>
      <c r="F110" s="139"/>
    </row>
    <row r="111" spans="1:10" ht="15.75" thickBot="1" x14ac:dyDescent="0.3">
      <c r="A111" s="136"/>
      <c r="B111" s="137" t="s">
        <v>139</v>
      </c>
      <c r="C111" s="135">
        <v>193572.91999999998</v>
      </c>
      <c r="D111" s="139"/>
      <c r="E111" s="139"/>
      <c r="F111" s="139"/>
    </row>
    <row r="112" spans="1:10" ht="63.75" customHeight="1" x14ac:dyDescent="0.25">
      <c r="A112" s="92" t="s">
        <v>120</v>
      </c>
      <c r="B112" s="57"/>
      <c r="C112" s="57"/>
      <c r="D112" s="57"/>
      <c r="E112" s="57"/>
      <c r="F112" s="57"/>
      <c r="G112" s="57"/>
      <c r="H112" s="57"/>
      <c r="I112" s="57"/>
      <c r="J112" s="57"/>
    </row>
    <row r="113" spans="1:1" x14ac:dyDescent="0.25">
      <c r="A113" s="6" t="s">
        <v>17</v>
      </c>
    </row>
  </sheetData>
  <mergeCells count="14">
    <mergeCell ref="A112:J112"/>
    <mergeCell ref="A1:J1"/>
    <mergeCell ref="A3:A20"/>
    <mergeCell ref="D3:D20"/>
    <mergeCell ref="A21:A38"/>
    <mergeCell ref="D21:D38"/>
    <mergeCell ref="A39:A56"/>
    <mergeCell ref="D39:D56"/>
    <mergeCell ref="A57:A74"/>
    <mergeCell ref="D57:D74"/>
    <mergeCell ref="A75:A92"/>
    <mergeCell ref="D75:D92"/>
    <mergeCell ref="A93:A111"/>
    <mergeCell ref="D93:F109"/>
  </mergeCells>
  <phoneticPr fontId="10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  <lcf76f155ced4ddcb4097134ff3c332f xmlns="be99a51b-f3de-46ad-b7a0-b0c280b44071">
      <Terms xmlns="http://schemas.microsoft.com/office/infopath/2007/PartnerControls"/>
    </lcf76f155ced4ddcb4097134ff3c332f>
    <TaxCatchAll xmlns="ea312c9a-8b5d-4ec7-ba55-c77d150d9b3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7" ma:contentTypeDescription="Vytvoří nový dokument" ma:contentTypeScope="" ma:versionID="edf72aaf90e35796d7a132539e19f6e3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7208b786a63998c75f9c7b19c24f6a4b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9582e44-e1bd-47ae-b8bb-f3d527602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9f3e7aa-bf67-43e1-a37c-b48790088f1f}" ma:internalName="TaxCatchAll" ma:showField="CatchAllData" ma:web="ea312c9a-8b5d-4ec7-ba55-c77d150d9b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7534E3-9271-475E-83F7-DAA7FE2A05D1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dcmitype/"/>
    <ds:schemaRef ds:uri="ea312c9a-8b5d-4ec7-ba55-c77d150d9b3d"/>
    <ds:schemaRef ds:uri="be99a51b-f3de-46ad-b7a0-b0c280b4407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C080BC4-3A0F-45AE-9807-1A9C961F8CE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F87BB11-769A-4B47-BABF-CB05B5CB99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99a51b-f3de-46ad-b7a0-b0c280b44071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14</vt:i4>
      </vt:variant>
    </vt:vector>
  </HeadingPairs>
  <TitlesOfParts>
    <vt:vector size="30" baseType="lpstr">
      <vt:lpstr>Obsah</vt:lpstr>
      <vt:lpstr>5.2.1_Tab.1</vt:lpstr>
      <vt:lpstr>5.2.1_Tab.2</vt:lpstr>
      <vt:lpstr>5.2.1_Tab.3</vt:lpstr>
      <vt:lpstr>5.2.1_Tab.4</vt:lpstr>
      <vt:lpstr>5.2.1_Tab.5</vt:lpstr>
      <vt:lpstr>5.2.1_Tab.6</vt:lpstr>
      <vt:lpstr>5.2.1_Tab.7</vt:lpstr>
      <vt:lpstr>5.2.1_Tab.8</vt:lpstr>
      <vt:lpstr>5.2.2_Tab.1</vt:lpstr>
      <vt:lpstr>5.2.2_Tab.2</vt:lpstr>
      <vt:lpstr>5.2.2_Tab.3</vt:lpstr>
      <vt:lpstr>5.2.2_Tab.4</vt:lpstr>
      <vt:lpstr>5.2.2_Tab.5</vt:lpstr>
      <vt:lpstr>5.2.2_Tab.6</vt:lpstr>
      <vt:lpstr>5.2.3_Tab.1</vt:lpstr>
      <vt:lpstr>'5.2.1_Tab.1'!_Toc406678672</vt:lpstr>
      <vt:lpstr>'5.2.1_Tab.2'!_Toc406678673</vt:lpstr>
      <vt:lpstr>'5.2.1_Tab.3'!_Toc406678673</vt:lpstr>
      <vt:lpstr>'5.2.1_Tab.4'!_Toc406678673</vt:lpstr>
      <vt:lpstr>'5.2.1_Tab.6'!_Toc406678673</vt:lpstr>
      <vt:lpstr>'5.2.1_Tab.7'!_Toc406678673</vt:lpstr>
      <vt:lpstr>'5.2.1_Tab.5'!_Toc406678674</vt:lpstr>
      <vt:lpstr>'5.2.2_Tab.1'!_Toc406678677</vt:lpstr>
      <vt:lpstr>'5.2.2_Tab.2'!_Toc406678678</vt:lpstr>
      <vt:lpstr>'5.2.2_Tab.3'!_Toc406678679</vt:lpstr>
      <vt:lpstr>'5.2.2_Tab.4'!_Toc406678680</vt:lpstr>
      <vt:lpstr>'5.2.2_Tab.5'!_Toc406678681</vt:lpstr>
      <vt:lpstr>'5.2.2_Tab.6'!_Toc406678682</vt:lpstr>
      <vt:lpstr>'5.2.3_Tab.1'!_Toc406678684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Jan Pokorný</dc:creator>
  <cp:lastModifiedBy>jan.pokorny@mzp.cz</cp:lastModifiedBy>
  <dcterms:created xsi:type="dcterms:W3CDTF">2015-11-02T11:11:23Z</dcterms:created>
  <dcterms:modified xsi:type="dcterms:W3CDTF">2024-11-01T13:34:34Z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395800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