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K:\800\840\841\Hodnotící publikace\Hodnotící publikace 2023\Ročenka 2023\Excely k publikaci\"/>
    </mc:Choice>
  </mc:AlternateContent>
  <xr:revisionPtr revIDLastSave="0" documentId="13_ncr:1_{98E130EC-3351-44CE-881E-FC3F69343C37}" xr6:coauthVersionLast="47" xr6:coauthVersionMax="47" xr10:uidLastSave="{00000000-0000-0000-0000-000000000000}"/>
  <bookViews>
    <workbookView xWindow="-120" yWindow="-120" windowWidth="29040" windowHeight="17640" tabRatio="874" xr2:uid="{00000000-000D-0000-FFFF-FFFF00000000}"/>
  </bookViews>
  <sheets>
    <sheet name="Obsah" sheetId="35" r:id="rId1"/>
    <sheet name="3.6_Tab.1" sheetId="1" r:id="rId2"/>
    <sheet name="3.6_Tab.2" sheetId="2" r:id="rId3"/>
    <sheet name="3.6_Tab.3" sheetId="3" r:id="rId4"/>
    <sheet name="3.6_Tab.4" sheetId="4" r:id="rId5"/>
    <sheet name="3.6_Tab.5" sheetId="30" r:id="rId6"/>
    <sheet name="3.6_Tab.6" sheetId="31" r:id="rId7"/>
    <sheet name="3.6_Tab.7" sheetId="9" r:id="rId8"/>
    <sheet name="3.6_Obr.1" sheetId="5" r:id="rId9"/>
    <sheet name="3.6_Obr.2" sheetId="6" r:id="rId10"/>
    <sheet name="3.6_Obr.3" sheetId="15" r:id="rId11"/>
    <sheet name="3.6_Obr.4" sheetId="16" r:id="rId12"/>
    <sheet name="3.6_Obr.5" sheetId="17" r:id="rId13"/>
    <sheet name="3.6_Tab.8" sheetId="32" r:id="rId14"/>
    <sheet name="3.6_Tab.9" sheetId="7" r:id="rId15"/>
    <sheet name="3.6_Tab.10" sheetId="8" r:id="rId16"/>
    <sheet name="3.6_Tab.11" sheetId="27" r:id="rId17"/>
    <sheet name="3.6_Tab.12" sheetId="10" r:id="rId18"/>
    <sheet name="3.6_Tab.13" sheetId="11" r:id="rId19"/>
    <sheet name="3.6_Tab.14" sheetId="12" r:id="rId20"/>
    <sheet name="3.6_Tab.15" sheetId="33" r:id="rId21"/>
    <sheet name="3.6_Tab.16" sheetId="13" r:id="rId22"/>
    <sheet name="3.6_Tab.17" sheetId="34" r:id="rId23"/>
    <sheet name="3.6_Tab.18" sheetId="14" r:id="rId24"/>
    <sheet name="3.6_Tab.19" sheetId="18" r:id="rId25"/>
    <sheet name="3.6_Tab.20" sheetId="19" r:id="rId26"/>
    <sheet name="3.6_Tab.21" sheetId="20" r:id="rId27"/>
    <sheet name="3.6_Tab.22_Obr.6" sheetId="21" r:id="rId28"/>
    <sheet name="3.6_Tab.23" sheetId="22" r:id="rId29"/>
    <sheet name="3.6_Tab.24" sheetId="23" r:id="rId30"/>
    <sheet name="3.6_Tab.25" sheetId="24" r:id="rId31"/>
    <sheet name="3.6_Tab.26" sheetId="36" r:id="rId32"/>
    <sheet name="3.6_Tab.27" sheetId="25" r:id="rId33"/>
    <sheet name="3.6_Tab.28" sheetId="26" r:id="rId34"/>
  </sheets>
  <definedNames>
    <definedName name="_Toc406678593" localSheetId="1">'3.6_Tab.1'!$A$1</definedName>
    <definedName name="_Toc406678594" localSheetId="2">'3.6_Tab.2'!$A$1</definedName>
    <definedName name="_Toc406678595" localSheetId="3">'3.6_Tab.3'!$A$1</definedName>
    <definedName name="_Toc406678596" localSheetId="4">'3.6_Tab.4'!$A$1</definedName>
    <definedName name="_Toc406678596" localSheetId="5">'3.6_Tab.5'!$A$1</definedName>
    <definedName name="_Toc406678596" localSheetId="6">'3.6_Tab.6'!$A$1</definedName>
    <definedName name="_Toc406678596" localSheetId="13">'3.6_Tab.8'!$A$1</definedName>
    <definedName name="_Toc406678597" localSheetId="8">'3.6_Obr.1'!$A$1</definedName>
    <definedName name="_Toc406678598" localSheetId="9">'3.6_Obr.2'!$A$1</definedName>
    <definedName name="_Toc406678599" localSheetId="14">'3.6_Tab.9'!$A$1</definedName>
    <definedName name="_Toc406678600" localSheetId="15">'3.6_Tab.10'!$A$1</definedName>
    <definedName name="_Toc406678601" localSheetId="7">'3.6_Tab.7'!$A$1</definedName>
    <definedName name="_Toc406678602" localSheetId="17">'3.6_Tab.12'!$A$1</definedName>
    <definedName name="_Toc406678603" localSheetId="18">'3.6_Tab.13'!$A$1</definedName>
    <definedName name="_Toc406678607" localSheetId="10">'3.6_Obr.3'!$A$1</definedName>
    <definedName name="_Toc406678608" localSheetId="11">'3.6_Obr.4'!$A$1</definedName>
    <definedName name="_Toc406678609" localSheetId="12">'3.6_Obr.5'!$A$1</definedName>
    <definedName name="_Toc406678610" localSheetId="24">'3.6_Tab.19'!$A$1</definedName>
    <definedName name="_Toc406678611" localSheetId="25">'3.6_Tab.20'!$A$1</definedName>
    <definedName name="_Toc406678612" localSheetId="26">'3.6_Tab.21'!$A$1</definedName>
    <definedName name="_Toc406678613" localSheetId="27">'3.6_Tab.22_Obr.6'!$A$1</definedName>
    <definedName name="_Toc406678614" localSheetId="27">'3.6_Tab.22_Obr.6'!$A$9</definedName>
    <definedName name="_Toc406678615" localSheetId="28">'3.6_Tab.23'!$A$1</definedName>
    <definedName name="_Toc406678616" localSheetId="29">'3.6_Tab.24'!$A$1</definedName>
    <definedName name="_Toc406678617" localSheetId="30">'3.6_Tab.25'!$A$1</definedName>
    <definedName name="_Toc406678618" localSheetId="32">'3.6_Tab.27'!$A$1</definedName>
    <definedName name="_Toc406678619" localSheetId="32">'3.6_Tab.27'!$A$14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9" i="26" l="1"/>
  <c r="AE19" i="26"/>
  <c r="E21" i="22"/>
  <c r="F21" i="22"/>
  <c r="G21" i="22"/>
  <c r="H21" i="22"/>
  <c r="I21" i="22"/>
  <c r="J21" i="22"/>
  <c r="K21" i="22"/>
  <c r="L21" i="22"/>
  <c r="M21" i="22"/>
  <c r="D21" i="22"/>
  <c r="N21" i="22"/>
  <c r="O21" i="22"/>
  <c r="N15" i="22"/>
  <c r="O15" i="22"/>
  <c r="C15" i="22"/>
  <c r="B15" i="22"/>
  <c r="AB19" i="26" l="1"/>
  <c r="AC19" i="26"/>
  <c r="B21" i="22"/>
  <c r="R46" i="9" l="1"/>
  <c r="R47" i="9"/>
  <c r="R66" i="9" s="1"/>
  <c r="R48" i="9"/>
  <c r="R67" i="9" s="1"/>
  <c r="R49" i="9"/>
  <c r="R68" i="9" s="1"/>
  <c r="R50" i="9"/>
  <c r="R51" i="9"/>
  <c r="R52" i="9"/>
  <c r="R53" i="9"/>
  <c r="R54" i="9"/>
  <c r="R55" i="9"/>
  <c r="R56" i="9"/>
  <c r="R57" i="9"/>
  <c r="R58" i="9"/>
  <c r="R59" i="9"/>
  <c r="R60" i="9"/>
  <c r="R61" i="9"/>
  <c r="R62" i="9"/>
  <c r="R63" i="9"/>
  <c r="R64" i="9"/>
  <c r="R65" i="9"/>
  <c r="P46" i="9"/>
  <c r="Q46" i="9"/>
  <c r="Q65" i="9" s="1"/>
  <c r="P47" i="9"/>
  <c r="P66" i="9" s="1"/>
  <c r="Q47" i="9"/>
  <c r="Q66" i="9" s="1"/>
  <c r="P48" i="9"/>
  <c r="P67" i="9" s="1"/>
  <c r="Q48" i="9"/>
  <c r="Q67" i="9" s="1"/>
  <c r="P49" i="9"/>
  <c r="P68" i="9" s="1"/>
  <c r="Q49" i="9"/>
  <c r="Q68" i="9" s="1"/>
  <c r="P50" i="9"/>
  <c r="Q50" i="9"/>
  <c r="P51" i="9"/>
  <c r="Q51" i="9"/>
  <c r="P52" i="9"/>
  <c r="Q52" i="9"/>
  <c r="P53" i="9"/>
  <c r="Q53" i="9"/>
  <c r="P54" i="9"/>
  <c r="Q54" i="9"/>
  <c r="P55" i="9"/>
  <c r="Q55" i="9"/>
  <c r="P56" i="9"/>
  <c r="Q56" i="9"/>
  <c r="P57" i="9"/>
  <c r="Q57" i="9"/>
  <c r="P58" i="9"/>
  <c r="Q58" i="9"/>
  <c r="P59" i="9"/>
  <c r="Q59" i="9"/>
  <c r="P60" i="9"/>
  <c r="Q60" i="9"/>
  <c r="P61" i="9"/>
  <c r="Q61" i="9"/>
  <c r="P62" i="9"/>
  <c r="Q62" i="9"/>
  <c r="P63" i="9"/>
  <c r="Q63" i="9"/>
  <c r="P64" i="9"/>
  <c r="Q64" i="9"/>
  <c r="P65" i="9"/>
  <c r="N46" i="9"/>
  <c r="N65" i="9" s="1"/>
  <c r="O46" i="9"/>
  <c r="O65" i="9" s="1"/>
  <c r="N47" i="9"/>
  <c r="O47" i="9"/>
  <c r="O66" i="9" s="1"/>
  <c r="N48" i="9"/>
  <c r="N67" i="9" s="1"/>
  <c r="O48" i="9"/>
  <c r="O67" i="9" s="1"/>
  <c r="N49" i="9"/>
  <c r="O49" i="9"/>
  <c r="O68" i="9" s="1"/>
  <c r="N50" i="9"/>
  <c r="O50" i="9"/>
  <c r="N51" i="9"/>
  <c r="O51" i="9"/>
  <c r="N52" i="9"/>
  <c r="O52" i="9"/>
  <c r="N53" i="9"/>
  <c r="O53" i="9"/>
  <c r="N54" i="9"/>
  <c r="O54" i="9"/>
  <c r="N55" i="9"/>
  <c r="O55" i="9"/>
  <c r="N56" i="9"/>
  <c r="O56" i="9"/>
  <c r="N57" i="9"/>
  <c r="O57" i="9"/>
  <c r="N58" i="9"/>
  <c r="O58" i="9"/>
  <c r="N59" i="9"/>
  <c r="O59" i="9"/>
  <c r="N60" i="9"/>
  <c r="O60" i="9"/>
  <c r="N61" i="9"/>
  <c r="O61" i="9"/>
  <c r="N62" i="9"/>
  <c r="O62" i="9"/>
  <c r="N63" i="9"/>
  <c r="O63" i="9"/>
  <c r="N64" i="9"/>
  <c r="O64" i="9"/>
  <c r="N66" i="9"/>
  <c r="N68" i="9"/>
  <c r="L46" i="9"/>
  <c r="L65" i="9" s="1"/>
  <c r="M46" i="9"/>
  <c r="M65" i="9" s="1"/>
  <c r="L47" i="9"/>
  <c r="L66" i="9" s="1"/>
  <c r="M47" i="9"/>
  <c r="M66" i="9" s="1"/>
  <c r="L48" i="9"/>
  <c r="M48" i="9"/>
  <c r="L49" i="9"/>
  <c r="L68" i="9" s="1"/>
  <c r="M49" i="9"/>
  <c r="M68" i="9" s="1"/>
  <c r="L50" i="9"/>
  <c r="M50" i="9"/>
  <c r="L51" i="9"/>
  <c r="M51" i="9"/>
  <c r="L52" i="9"/>
  <c r="M52" i="9"/>
  <c r="L53" i="9"/>
  <c r="M53" i="9"/>
  <c r="L54" i="9"/>
  <c r="M54" i="9"/>
  <c r="L55" i="9"/>
  <c r="M55" i="9"/>
  <c r="L56" i="9"/>
  <c r="M56" i="9"/>
  <c r="L57" i="9"/>
  <c r="M57" i="9"/>
  <c r="L58" i="9"/>
  <c r="M58" i="9"/>
  <c r="L59" i="9"/>
  <c r="M59" i="9"/>
  <c r="L60" i="9"/>
  <c r="M60" i="9"/>
  <c r="L61" i="9"/>
  <c r="M61" i="9"/>
  <c r="L62" i="9"/>
  <c r="M62" i="9"/>
  <c r="L63" i="9"/>
  <c r="M63" i="9"/>
  <c r="L64" i="9"/>
  <c r="M64" i="9"/>
  <c r="L67" i="9"/>
  <c r="M67" i="9"/>
  <c r="G46" i="9"/>
  <c r="G65" i="9" s="1"/>
  <c r="H46" i="9"/>
  <c r="H65" i="9" s="1"/>
  <c r="I46" i="9"/>
  <c r="J46" i="9"/>
  <c r="J65" i="9" s="1"/>
  <c r="K46" i="9"/>
  <c r="K65" i="9" s="1"/>
  <c r="G47" i="9"/>
  <c r="G66" i="9" s="1"/>
  <c r="H47" i="9"/>
  <c r="I47" i="9"/>
  <c r="I66" i="9" s="1"/>
  <c r="J47" i="9"/>
  <c r="J66" i="9" s="1"/>
  <c r="K47" i="9"/>
  <c r="K66" i="9" s="1"/>
  <c r="G48" i="9"/>
  <c r="H48" i="9"/>
  <c r="I48" i="9"/>
  <c r="I67" i="9" s="1"/>
  <c r="J48" i="9"/>
  <c r="J67" i="9" s="1"/>
  <c r="K48" i="9"/>
  <c r="G49" i="9"/>
  <c r="G68" i="9" s="1"/>
  <c r="H49" i="9"/>
  <c r="H68" i="9" s="1"/>
  <c r="I49" i="9"/>
  <c r="I68" i="9" s="1"/>
  <c r="J49" i="9"/>
  <c r="K49" i="9"/>
  <c r="G50" i="9"/>
  <c r="H50" i="9"/>
  <c r="I50" i="9"/>
  <c r="J50" i="9"/>
  <c r="K50" i="9"/>
  <c r="G51" i="9"/>
  <c r="H51" i="9"/>
  <c r="I51" i="9"/>
  <c r="J51" i="9"/>
  <c r="K51" i="9"/>
  <c r="G52" i="9"/>
  <c r="H52" i="9"/>
  <c r="I52" i="9"/>
  <c r="J52" i="9"/>
  <c r="K52" i="9"/>
  <c r="G53" i="9"/>
  <c r="H53" i="9"/>
  <c r="I53" i="9"/>
  <c r="J53" i="9"/>
  <c r="K53" i="9"/>
  <c r="G54" i="9"/>
  <c r="H54" i="9"/>
  <c r="I54" i="9"/>
  <c r="J54" i="9"/>
  <c r="K54" i="9"/>
  <c r="G55" i="9"/>
  <c r="H55" i="9"/>
  <c r="I55" i="9"/>
  <c r="J55" i="9"/>
  <c r="K55" i="9"/>
  <c r="G56" i="9"/>
  <c r="H56" i="9"/>
  <c r="I56" i="9"/>
  <c r="J56" i="9"/>
  <c r="K56" i="9"/>
  <c r="G57" i="9"/>
  <c r="H57" i="9"/>
  <c r="I57" i="9"/>
  <c r="J57" i="9"/>
  <c r="K57" i="9"/>
  <c r="G58" i="9"/>
  <c r="H58" i="9"/>
  <c r="I58" i="9"/>
  <c r="J58" i="9"/>
  <c r="K58" i="9"/>
  <c r="G59" i="9"/>
  <c r="H59" i="9"/>
  <c r="I59" i="9"/>
  <c r="J59" i="9"/>
  <c r="K59" i="9"/>
  <c r="G60" i="9"/>
  <c r="H60" i="9"/>
  <c r="I60" i="9"/>
  <c r="J60" i="9"/>
  <c r="K60" i="9"/>
  <c r="G61" i="9"/>
  <c r="H61" i="9"/>
  <c r="I61" i="9"/>
  <c r="J61" i="9"/>
  <c r="K61" i="9"/>
  <c r="G62" i="9"/>
  <c r="H62" i="9"/>
  <c r="I62" i="9"/>
  <c r="J62" i="9"/>
  <c r="K62" i="9"/>
  <c r="G63" i="9"/>
  <c r="H63" i="9"/>
  <c r="I63" i="9"/>
  <c r="J63" i="9"/>
  <c r="K63" i="9"/>
  <c r="G64" i="9"/>
  <c r="H64" i="9"/>
  <c r="I64" i="9"/>
  <c r="J64" i="9"/>
  <c r="K64" i="9"/>
  <c r="I65" i="9"/>
  <c r="H66" i="9"/>
  <c r="G67" i="9"/>
  <c r="H67" i="9"/>
  <c r="K67" i="9"/>
  <c r="J68" i="9"/>
  <c r="K68" i="9"/>
  <c r="C46" i="9"/>
  <c r="D46" i="9"/>
  <c r="E46" i="9"/>
  <c r="F46" i="9"/>
  <c r="C47" i="9"/>
  <c r="D47" i="9"/>
  <c r="E47" i="9"/>
  <c r="F47" i="9"/>
  <c r="C48" i="9"/>
  <c r="C67" i="9" s="1"/>
  <c r="D48" i="9"/>
  <c r="D67" i="9" s="1"/>
  <c r="E48" i="9"/>
  <c r="F48" i="9"/>
  <c r="C49" i="9"/>
  <c r="D49" i="9"/>
  <c r="E49" i="9"/>
  <c r="F49" i="9"/>
  <c r="C50" i="9"/>
  <c r="D50" i="9"/>
  <c r="E50" i="9"/>
  <c r="F50" i="9"/>
  <c r="C51" i="9"/>
  <c r="D51" i="9"/>
  <c r="E51" i="9"/>
  <c r="F51" i="9"/>
  <c r="C52" i="9"/>
  <c r="D52" i="9"/>
  <c r="E52" i="9"/>
  <c r="F52" i="9"/>
  <c r="C53" i="9"/>
  <c r="D53" i="9"/>
  <c r="E53" i="9"/>
  <c r="F53" i="9"/>
  <c r="C54" i="9"/>
  <c r="D54" i="9"/>
  <c r="E54" i="9"/>
  <c r="F54" i="9"/>
  <c r="C55" i="9"/>
  <c r="D55" i="9"/>
  <c r="E55" i="9"/>
  <c r="F55" i="9"/>
  <c r="C56" i="9"/>
  <c r="D56" i="9"/>
  <c r="E56" i="9"/>
  <c r="F56" i="9"/>
  <c r="C57" i="9"/>
  <c r="D57" i="9"/>
  <c r="E57" i="9"/>
  <c r="F57" i="9"/>
  <c r="C58" i="9"/>
  <c r="D58" i="9"/>
  <c r="E58" i="9"/>
  <c r="F58" i="9"/>
  <c r="C59" i="9"/>
  <c r="D59" i="9"/>
  <c r="E59" i="9"/>
  <c r="F59" i="9"/>
  <c r="C60" i="9"/>
  <c r="D60" i="9"/>
  <c r="E60" i="9"/>
  <c r="F60" i="9"/>
  <c r="C61" i="9"/>
  <c r="D61" i="9"/>
  <c r="E61" i="9"/>
  <c r="F61" i="9"/>
  <c r="C62" i="9"/>
  <c r="D62" i="9"/>
  <c r="E62" i="9"/>
  <c r="F62" i="9"/>
  <c r="C63" i="9"/>
  <c r="D63" i="9"/>
  <c r="E63" i="9"/>
  <c r="F63" i="9"/>
  <c r="C64" i="9"/>
  <c r="D64" i="9"/>
  <c r="E64" i="9"/>
  <c r="F64" i="9"/>
  <c r="C65" i="9"/>
  <c r="D65" i="9"/>
  <c r="E65" i="9"/>
  <c r="F65" i="9"/>
  <c r="C66" i="9"/>
  <c r="D66" i="9"/>
  <c r="E66" i="9"/>
  <c r="F66" i="9"/>
  <c r="E67" i="9"/>
  <c r="F67" i="9"/>
  <c r="C68" i="9"/>
  <c r="D68" i="9"/>
  <c r="E68" i="9"/>
  <c r="F68" i="9"/>
  <c r="B63" i="9"/>
  <c r="B64" i="9"/>
  <c r="B56" i="9"/>
  <c r="B57" i="9"/>
  <c r="B58" i="9"/>
  <c r="B59" i="9"/>
  <c r="B60" i="9"/>
  <c r="B61" i="9"/>
  <c r="B62" i="9"/>
  <c r="B47" i="9"/>
  <c r="B66" i="9" s="1"/>
  <c r="B48" i="9"/>
  <c r="B67" i="9" s="1"/>
  <c r="B49" i="9"/>
  <c r="B68" i="9" s="1"/>
  <c r="B50" i="9"/>
  <c r="B69" i="9" s="1"/>
  <c r="B51" i="9"/>
  <c r="B70" i="9" s="1"/>
  <c r="B52" i="9"/>
  <c r="B71" i="9" s="1"/>
  <c r="B53" i="9"/>
  <c r="B54" i="9"/>
  <c r="B55" i="9"/>
  <c r="B46" i="9"/>
  <c r="B65" i="9" s="1"/>
  <c r="AA19" i="26"/>
  <c r="Z19" i="26"/>
  <c r="C21" i="22" l="1"/>
</calcChain>
</file>

<file path=xl/sharedStrings.xml><?xml version="1.0" encoding="utf-8"?>
<sst xmlns="http://schemas.openxmlformats.org/spreadsheetml/2006/main" count="1236" uniqueCount="508">
  <si>
    <t>Statistická ročenka životního prostředí ČR (.xlsx verze)</t>
  </si>
  <si>
    <t>Kapitola 3 Složky životního prostředí / 3.6 Příroda a biodiverzita</t>
  </si>
  <si>
    <t>Obsah</t>
  </si>
  <si>
    <t>Tab. 3.6.13 Stav evropsky významných druhů rostlin a živočichů dle taxonomických skupin, 2000–2006</t>
  </si>
  <si>
    <t>Tab. 3.6.14 Stav evropsky významných druhů rostlin a živočichů dle taxonomických skupin, 2007–2012</t>
  </si>
  <si>
    <t>Tab. 3.6.15 Stav evropsky významných druhů rostlin a živočichů dle taxonomických skupin, 2013–2018</t>
  </si>
  <si>
    <t>Tab. 3.6.16 Stav přírodních stanovišť dle jednotlivých formačních skupin 2000–2006</t>
  </si>
  <si>
    <t>Tab. 3.6.17 Stav přírodních stanovišť dle jednotlivých formačních skupin 2007–2012</t>
  </si>
  <si>
    <t>Tab. 3.6.18 Stav přírodních stanovišť dle jednotlivých formačních skupin 2013–2018</t>
  </si>
  <si>
    <t>Kategorie</t>
  </si>
  <si>
    <r>
      <t>Národní parky</t>
    </r>
    <r>
      <rPr>
        <vertAlign val="superscript"/>
        <sz val="7.5"/>
        <color rgb="FF000000"/>
        <rFont val="Arial"/>
        <family val="2"/>
        <charset val="238"/>
      </rPr>
      <t>1)</t>
    </r>
  </si>
  <si>
    <r>
      <t>Chráněné krajinné oblasti</t>
    </r>
    <r>
      <rPr>
        <vertAlign val="superscript"/>
        <sz val="7.5"/>
        <color rgb="FF000000"/>
        <rFont val="Arial"/>
        <family val="2"/>
        <charset val="238"/>
      </rPr>
      <t>1)</t>
    </r>
  </si>
  <si>
    <r>
      <t>Maloplošná chráněná území celkem</t>
    </r>
    <r>
      <rPr>
        <vertAlign val="superscript"/>
        <sz val="7.5"/>
        <color rgb="FF000000"/>
        <rFont val="Arial"/>
        <family val="2"/>
        <charset val="238"/>
      </rPr>
      <t>1)</t>
    </r>
  </si>
  <si>
    <t>v tom</t>
  </si>
  <si>
    <t>národní přírodní památky</t>
  </si>
  <si>
    <t>národní přírodní rezervace</t>
  </si>
  <si>
    <t>přírodní památky</t>
  </si>
  <si>
    <t>přírodní rezervace</t>
  </si>
  <si>
    <t xml:space="preserve">Počet </t>
  </si>
  <si>
    <t>Výměra [ha]</t>
  </si>
  <si>
    <t>% rozlohy ČR</t>
  </si>
  <si>
    <t>Lesnatost [%]</t>
  </si>
  <si>
    <r>
      <t>1)</t>
    </r>
    <r>
      <rPr>
        <sz val="7.5"/>
        <color rgb="FF000000"/>
        <rFont val="Arial"/>
        <family val="2"/>
        <charset val="238"/>
      </rPr>
      <t xml:space="preserve"> rozloha podle GIS</t>
    </r>
  </si>
  <si>
    <t>Zdroj: AOPK ČR</t>
  </si>
  <si>
    <t xml:space="preserve">Národní park </t>
  </si>
  <si>
    <t>Datum prvního vyhlášení</t>
  </si>
  <si>
    <t>Datum posledního vyhlášení</t>
  </si>
  <si>
    <t xml:space="preserve">Rozloha </t>
  </si>
  <si>
    <t xml:space="preserve">z toho „maloplošná“ ZCHÚ </t>
  </si>
  <si>
    <t xml:space="preserve">ha </t>
  </si>
  <si>
    <t>Krkonošský NP</t>
  </si>
  <si>
    <t>NP Podyjí</t>
  </si>
  <si>
    <t>NP Šumava</t>
  </si>
  <si>
    <t>NP České Švýcarsko</t>
  </si>
  <si>
    <t>Pozn.: Datum vyhlášení – datum vydání (rozeslání) příslušné částky Sbírky zákonů.</t>
  </si>
  <si>
    <t>Chráněná krajinná oblast</t>
  </si>
  <si>
    <t>Rozloha</t>
  </si>
  <si>
    <t>z toho „maloplošná“ ZCHÚ</t>
  </si>
  <si>
    <t>Beskydy</t>
  </si>
  <si>
    <t>Bílé Karpaty</t>
  </si>
  <si>
    <t>Blaník</t>
  </si>
  <si>
    <t>Blanský les</t>
  </si>
  <si>
    <t>Brdy</t>
  </si>
  <si>
    <t>Broumovsko</t>
  </si>
  <si>
    <t>České středohoří</t>
  </si>
  <si>
    <t>Český kras</t>
  </si>
  <si>
    <t>Český les</t>
  </si>
  <si>
    <t>Český ráj</t>
  </si>
  <si>
    <t>Jeseníky</t>
  </si>
  <si>
    <t>Jizerské hory</t>
  </si>
  <si>
    <t>Kokořínsko – Máchův kraj</t>
  </si>
  <si>
    <t>Křivoklátsko</t>
  </si>
  <si>
    <t>Labské pískovce</t>
  </si>
  <si>
    <t>Litovelské Pomoraví</t>
  </si>
  <si>
    <t>Lužické hory</t>
  </si>
  <si>
    <t>Moravský kras</t>
  </si>
  <si>
    <t>Orlické hory</t>
  </si>
  <si>
    <t>Pálava</t>
  </si>
  <si>
    <t>Poodří</t>
  </si>
  <si>
    <t>Slavkovský les</t>
  </si>
  <si>
    <t>Šumava</t>
  </si>
  <si>
    <t>Třeboňsko</t>
  </si>
  <si>
    <t>Žďárské vrchy</t>
  </si>
  <si>
    <t>Železné hory</t>
  </si>
  <si>
    <t>Pozn.: Uvedena rozloha CHKO dle GIS. Datum vyhlášení – datum vydání (rozeslání) příslušné částky Sbírky zákonů.</t>
  </si>
  <si>
    <t>Kraj</t>
  </si>
  <si>
    <t xml:space="preserve">NPR </t>
  </si>
  <si>
    <t xml:space="preserve">NPP </t>
  </si>
  <si>
    <t xml:space="preserve">PR </t>
  </si>
  <si>
    <t xml:space="preserve">PP </t>
  </si>
  <si>
    <t>Celkem</t>
  </si>
  <si>
    <t>počet</t>
  </si>
  <si>
    <t xml:space="preserve">výměra [ha] </t>
  </si>
  <si>
    <t>Hl. m. Praha</t>
  </si>
  <si>
    <t xml:space="preserve">Středočeský </t>
  </si>
  <si>
    <t xml:space="preserve">Jihočeský </t>
  </si>
  <si>
    <t xml:space="preserve">Plzeňský </t>
  </si>
  <si>
    <t xml:space="preserve">Karlovarský </t>
  </si>
  <si>
    <t xml:space="preserve">Ústecký </t>
  </si>
  <si>
    <t xml:space="preserve">Liberecký </t>
  </si>
  <si>
    <t xml:space="preserve">Královéhradecký </t>
  </si>
  <si>
    <t xml:space="preserve">Pardubický </t>
  </si>
  <si>
    <t xml:space="preserve">Kraj Vysočina </t>
  </si>
  <si>
    <t xml:space="preserve">Jihomoravský </t>
  </si>
  <si>
    <t xml:space="preserve">Olomoucký </t>
  </si>
  <si>
    <t xml:space="preserve">Zlínský </t>
  </si>
  <si>
    <t xml:space="preserve">Moravskoslezský </t>
  </si>
  <si>
    <t xml:space="preserve">Přírodní parky </t>
  </si>
  <si>
    <t>Smluvně chráněná území</t>
  </si>
  <si>
    <t>Pozn.: Smluvně chráněná území začala být reálně vyhlašována až v roce 2009.</t>
  </si>
  <si>
    <t>Zdroj: AOPK ČR</t>
  </si>
  <si>
    <t xml:space="preserve">Kraj  </t>
  </si>
  <si>
    <t>Evropsky významné lokality (EVL)</t>
  </si>
  <si>
    <t>Rozloha všech EVL</t>
  </si>
  <si>
    <t>Zastoupení EVL</t>
  </si>
  <si>
    <t>Průměrná rozloha EVL</t>
  </si>
  <si>
    <t>Ptačí oblasti</t>
  </si>
  <si>
    <t>Rozloha ptačích oblastí</t>
  </si>
  <si>
    <t>Zastoupení ptačích oblastí</t>
  </si>
  <si>
    <t>Průměrná rozloha ptačí oblasti</t>
  </si>
  <si>
    <t>Natura 2000 (EVL + ptačí oblasti)</t>
  </si>
  <si>
    <t>Zastoupení lokalit Natury 2000</t>
  </si>
  <si>
    <t>Chráněná území celkem</t>
  </si>
  <si>
    <t xml:space="preserve">Zastoupení chráněných území </t>
  </si>
  <si>
    <t>Rozloha EVL mimo ZCHÚ</t>
  </si>
  <si>
    <t>Zastoupení EVL mimo ZCHÚ</t>
  </si>
  <si>
    <t>Ptačí oblasti mimo ZCHÚ</t>
  </si>
  <si>
    <t>Zastoupení ptačích oblastí mimo ZCHÚ</t>
  </si>
  <si>
    <t>Počet</t>
  </si>
  <si>
    <t>ha</t>
  </si>
  <si>
    <t xml:space="preserve">% </t>
  </si>
  <si>
    <t>CELKEM CR</t>
  </si>
  <si>
    <t>Hl. m. Praha</t>
  </si>
  <si>
    <t>Středočeský</t>
  </si>
  <si>
    <t>Jihočeský</t>
  </si>
  <si>
    <t>Plzeňský</t>
  </si>
  <si>
    <t>Karlovarský</t>
  </si>
  <si>
    <t>Ústecký</t>
  </si>
  <si>
    <t>Liberecký</t>
  </si>
  <si>
    <t>Královéhradecký</t>
  </si>
  <si>
    <t>Pardubický</t>
  </si>
  <si>
    <t>Vysočina</t>
  </si>
  <si>
    <t>Jihomoravský</t>
  </si>
  <si>
    <t>Olomoucký</t>
  </si>
  <si>
    <t>Zlínský</t>
  </si>
  <si>
    <t>Moravskoslezský</t>
  </si>
  <si>
    <t>CELKEM: Kontinentální oblast</t>
  </si>
  <si>
    <t>CELKEM: Panonská oblast</t>
  </si>
  <si>
    <t>Pozn.: Počty/rozlohy území Natura 2000 jsou uváděny dle územní příslušnosti, tj. týkají se počtu/rozloh oblastí, resp. lokalit, které jsou na území kraje skutečně přítomny.</t>
  </si>
  <si>
    <t xml:space="preserve">Ve sloupci Natura 2000 je uvedena pokryvnost N2k lokalit bez překryvů, tedy průmět lokalit soustavy Natura 2000 v daném území. </t>
  </si>
  <si>
    <t xml:space="preserve">Chráněná území celkem = zastoupení ZCHÚ v Natura, počítáno v projekci na terén, tedy bez překryvů velkoplošných a maloplošných ZCHÚ. </t>
  </si>
  <si>
    <t>Zastoupení EVL, PO mimo ZCHU = poměr ploch EVL, PO mimo ZCHU proti ploše Natura.</t>
  </si>
  <si>
    <t>Rok</t>
  </si>
  <si>
    <t>Památné stromy – objekty</t>
  </si>
  <si>
    <r>
      <t>Památné stromy – jedinci (vyhlášený počet)</t>
    </r>
    <r>
      <rPr>
        <vertAlign val="superscript"/>
        <sz val="7.5"/>
        <rFont val="Arial"/>
        <family val="2"/>
        <charset val="238"/>
      </rPr>
      <t>1)</t>
    </r>
  </si>
  <si>
    <r>
      <t>Památné stromy – jedinci (současný počet)</t>
    </r>
    <r>
      <rPr>
        <vertAlign val="superscript"/>
        <sz val="7.5"/>
        <rFont val="Arial"/>
        <family val="2"/>
        <charset val="238"/>
      </rPr>
      <t>2)</t>
    </r>
  </si>
  <si>
    <t>kategorie neuvedena</t>
  </si>
  <si>
    <r>
      <rPr>
        <vertAlign val="superscript"/>
        <sz val="7.5"/>
        <color rgb="FF000000"/>
        <rFont val="Arial"/>
        <family val="2"/>
        <charset val="238"/>
      </rPr>
      <t>1)</t>
    </r>
    <r>
      <rPr>
        <sz val="7.5"/>
        <color rgb="FF000000"/>
        <rFont val="Arial"/>
        <family val="2"/>
        <charset val="238"/>
      </rPr>
      <t xml:space="preserve"> Jedná se o součet všech jednotlivých stromů, které byly vyhlášeny jako součást alejí památných stromů, skupin památných stromů nebo jako soliterní památné stromy. Jde o součet jejich počtu v době vyhlášení, tedy tak, jak byl uveden ve vyhlašovací dokumentaci. </t>
    </r>
  </si>
  <si>
    <r>
      <rPr>
        <vertAlign val="superscript"/>
        <sz val="7.5"/>
        <color rgb="FF000000"/>
        <rFont val="Arial"/>
        <family val="2"/>
        <charset val="238"/>
      </rPr>
      <t>2)</t>
    </r>
    <r>
      <rPr>
        <sz val="7.5"/>
        <color rgb="FF000000"/>
        <rFont val="Arial"/>
        <family val="2"/>
        <charset val="238"/>
      </rPr>
      <t xml:space="preserve"> Tento údaj vychází z předchozího, ale jsou odečteni jednotliví jedinci z alejí a skupin, kteří v období od svého vyhlášení do současnosti zanikli, nebo byla zrušena jejich ochrana a orgán ochrany přírody tuto změnu oznámil. </t>
    </r>
  </si>
  <si>
    <t xml:space="preserve">V tabulce nejsou samozřejmě započítáni jedinci z alejí a skupin ani soliterní stromy, pokud objekt památného stromu (soliter, alej, skupina) byl zrušen jako celek. </t>
  </si>
  <si>
    <t>V tabulce je uveden stav ke konci roku.</t>
  </si>
  <si>
    <t>Rostliny a houby</t>
  </si>
  <si>
    <t>Vyšší cévnaté rostliny</t>
  </si>
  <si>
    <t>Mechorosty</t>
  </si>
  <si>
    <t>Lišejníky</t>
  </si>
  <si>
    <t>Houby</t>
  </si>
  <si>
    <r>
      <t>Počty druhů v ČR celkem</t>
    </r>
    <r>
      <rPr>
        <vertAlign val="superscript"/>
        <sz val="7.5"/>
        <color rgb="FF000000"/>
        <rFont val="Arial"/>
        <family val="2"/>
        <charset val="238"/>
      </rPr>
      <t>1)</t>
    </r>
  </si>
  <si>
    <r>
      <t>Kriticky ohrožený druh</t>
    </r>
    <r>
      <rPr>
        <vertAlign val="superscript"/>
        <sz val="7.5"/>
        <color rgb="FF000000"/>
        <rFont val="Arial"/>
        <family val="2"/>
        <charset val="238"/>
      </rPr>
      <t>2)</t>
    </r>
  </si>
  <si>
    <r>
      <t>Silně ohrožený druh</t>
    </r>
    <r>
      <rPr>
        <vertAlign val="superscript"/>
        <sz val="7.5"/>
        <color rgb="FF000000"/>
        <rFont val="Arial"/>
        <family val="2"/>
        <charset val="238"/>
      </rPr>
      <t>2)</t>
    </r>
  </si>
  <si>
    <r>
      <t>Ohrožený druh</t>
    </r>
    <r>
      <rPr>
        <vertAlign val="superscript"/>
        <sz val="7.5"/>
        <color rgb="FF000000"/>
        <rFont val="Arial"/>
        <family val="2"/>
        <charset val="238"/>
      </rPr>
      <t>2)</t>
    </r>
  </si>
  <si>
    <r>
      <t>1)</t>
    </r>
    <r>
      <rPr>
        <sz val="7.5"/>
        <color rgb="FF000000"/>
        <rFont val="Arial"/>
        <family val="2"/>
        <charset val="238"/>
      </rPr>
      <t xml:space="preserve"> přibližné hodnoty; pouze autochtonní druhy</t>
    </r>
  </si>
  <si>
    <r>
      <t>2)</t>
    </r>
    <r>
      <rPr>
        <sz val="7.5"/>
        <rFont val="Arial"/>
        <family val="2"/>
        <charset val="238"/>
      </rPr>
      <t xml:space="preserve"> podle přílohy 2 vyhlášky č. 395/1992 Sb., ve znění vyhlášky č. 175/2006 Sb.</t>
    </r>
  </si>
  <si>
    <t>Zdroj: AOPK ČR, vyhláška č. 395/1992 Sb., v platném znění</t>
  </si>
  <si>
    <t>Živočichové</t>
  </si>
  <si>
    <t>Savci</t>
  </si>
  <si>
    <t>Ptáci</t>
  </si>
  <si>
    <t xml:space="preserve">Plazi </t>
  </si>
  <si>
    <t>Obojživelníci</t>
  </si>
  <si>
    <t>Ryby a kruhoústí</t>
  </si>
  <si>
    <t>Bezobratlí</t>
  </si>
  <si>
    <t>Počty druhů v ČR celkem</t>
  </si>
  <si>
    <r>
      <t>389</t>
    </r>
    <r>
      <rPr>
        <vertAlign val="superscript"/>
        <sz val="7.5"/>
        <color rgb="FF000000"/>
        <rFont val="Arial"/>
        <family val="2"/>
        <charset val="238"/>
      </rPr>
      <t xml:space="preserve">1) </t>
    </r>
  </si>
  <si>
    <r>
      <t>38</t>
    </r>
    <r>
      <rPr>
        <vertAlign val="superscript"/>
        <sz val="7.5"/>
        <color rgb="FF000000"/>
        <rFont val="Arial"/>
        <family val="2"/>
        <charset val="238"/>
      </rPr>
      <t xml:space="preserve">3) </t>
    </r>
  </si>
  <si>
    <r>
      <t>11</t>
    </r>
    <r>
      <rPr>
        <vertAlign val="superscript"/>
        <sz val="7.5"/>
        <color rgb="FF000000"/>
        <rFont val="Arial"/>
        <family val="2"/>
        <charset val="238"/>
      </rPr>
      <t xml:space="preserve">3) </t>
    </r>
  </si>
  <si>
    <r>
      <t>42</t>
    </r>
    <r>
      <rPr>
        <vertAlign val="superscript"/>
        <sz val="7.5"/>
        <color rgb="FF000000"/>
        <rFont val="Arial"/>
        <family val="2"/>
        <charset val="238"/>
      </rPr>
      <t xml:space="preserve">3) </t>
    </r>
  </si>
  <si>
    <r>
      <t>Ohrožený druh</t>
    </r>
    <r>
      <rPr>
        <vertAlign val="superscript"/>
        <sz val="7.5"/>
        <color rgb="FF000000"/>
        <rFont val="Arial"/>
        <family val="2"/>
        <charset val="238"/>
      </rPr>
      <t>2)</t>
    </r>
    <r>
      <rPr>
        <i/>
        <sz val="7.5"/>
        <color rgb="FF000000"/>
        <rFont val="Arial"/>
        <family val="2"/>
        <charset val="238"/>
      </rPr>
      <t xml:space="preserve"> </t>
    </r>
  </si>
  <si>
    <r>
      <t>36</t>
    </r>
    <r>
      <rPr>
        <vertAlign val="superscript"/>
        <sz val="7.5"/>
        <color rgb="FF000000"/>
        <rFont val="Arial"/>
        <family val="2"/>
        <charset val="238"/>
      </rPr>
      <t xml:space="preserve">3) </t>
    </r>
  </si>
  <si>
    <r>
      <t>1)</t>
    </r>
    <r>
      <rPr>
        <sz val="7.5"/>
        <color rgb="FF000000"/>
        <rFont val="Arial"/>
        <family val="2"/>
        <charset val="238"/>
      </rPr>
      <t xml:space="preserve"> druhy spolehlivě zjištěné v ČR (hnízdící, zimující, tažné) dle Faunistické komise ČSO</t>
    </r>
  </si>
  <si>
    <r>
      <t>2)</t>
    </r>
    <r>
      <rPr>
        <sz val="7.5"/>
        <color rgb="FF000000"/>
        <rFont val="Arial"/>
        <family val="2"/>
        <charset val="238"/>
      </rPr>
      <t xml:space="preserve"> podle přílohy 3 vyhlášky č. 395/1992 Sb., ve znění vyhlášky č. 175/2006 Sb.</t>
    </r>
  </si>
  <si>
    <r>
      <t>3)</t>
    </r>
    <r>
      <rPr>
        <sz val="7.5"/>
        <color rgb="FF000000"/>
        <rFont val="Arial"/>
        <family val="2"/>
        <charset val="238"/>
      </rPr>
      <t xml:space="preserve"> z toho jeden nebo více celých rodů</t>
    </r>
  </si>
  <si>
    <t>Zdroj: AOPK ČR, vyhláška č. 395/1992 Sb., v platném znění</t>
  </si>
  <si>
    <t>Ukazatel</t>
  </si>
  <si>
    <t>Invazní rostliny</t>
  </si>
  <si>
    <t>Invazní živočichové</t>
  </si>
  <si>
    <t>Přechodně zavlečené</t>
  </si>
  <si>
    <t>Naturalizované</t>
  </si>
  <si>
    <t>Invazní</t>
  </si>
  <si>
    <t xml:space="preserve">Druhy a stanoviště   </t>
  </si>
  <si>
    <t>EU – příloha I/II</t>
  </si>
  <si>
    <t>ČR – příloha I/II</t>
  </si>
  <si>
    <t>EU – příloha IV</t>
  </si>
  <si>
    <t>ČR – příloha IV</t>
  </si>
  <si>
    <r>
      <t>ČR – příloha II a IV</t>
    </r>
    <r>
      <rPr>
        <vertAlign val="superscript"/>
        <sz val="7.5"/>
        <color rgb="FF000000"/>
        <rFont val="Arial"/>
        <family val="2"/>
        <charset val="238"/>
      </rPr>
      <t>1)</t>
    </r>
  </si>
  <si>
    <t>Prioritních</t>
  </si>
  <si>
    <t>Rostliny</t>
  </si>
  <si>
    <t>Vyšší cévnaté</t>
  </si>
  <si>
    <t>.</t>
  </si>
  <si>
    <t>Ryby a mihule</t>
  </si>
  <si>
    <t xml:space="preserve">Savci </t>
  </si>
  <si>
    <t xml:space="preserve">Stanoviště </t>
  </si>
  <si>
    <r>
      <t>1)</t>
    </r>
    <r>
      <rPr>
        <sz val="7.5"/>
        <color rgb="FF000000"/>
        <rFont val="Arial"/>
        <family val="2"/>
        <charset val="238"/>
      </rPr>
      <t xml:space="preserve"> druhy, které jsou zároveň v příloze I a příloze IV směrnice o stanovištích</t>
    </r>
  </si>
  <si>
    <r>
      <t>2)</t>
    </r>
    <r>
      <rPr>
        <sz val="7.5"/>
        <color rgb="FF000000"/>
        <rFont val="Arial"/>
        <family val="2"/>
        <charset val="238"/>
      </rPr>
      <t xml:space="preserve"> U stanoviště 6210 – facie polopřirozených suchých travinných porostů a křovin na vápenitých podložích (</t>
    </r>
    <r>
      <rPr>
        <i/>
        <sz val="7.5"/>
        <color rgb="FF000000"/>
        <rFont val="Arial"/>
        <family val="2"/>
        <charset val="238"/>
      </rPr>
      <t>Festuco-Brometalia</t>
    </r>
    <r>
      <rPr>
        <sz val="7.5"/>
        <color rgb="FF000000"/>
        <rFont val="Arial"/>
        <family val="2"/>
        <charset val="238"/>
      </rPr>
      <t>) jsou rozlišovány dvě podkategorie, tj. prioritní a neprioritní (s přítomností vstavačovitých a bez ní).</t>
    </r>
  </si>
  <si>
    <t>Příloha I – Typy přírodních stanovišť v zájmu společenství, jejichž ochrana vyžaduje vyhlášení zvláštních oblastí ochrany</t>
  </si>
  <si>
    <t>Příloha II – Druhy živočichů a rostlin v zájmu společenství, jejichž ochrana vyžaduje vyznačení zvláštních území ochrany</t>
  </si>
  <si>
    <t>Příloha IV – Druhy živočichů a rostlin v zájmu společenství, které vyžadují přísnou ochranu</t>
  </si>
  <si>
    <t>Zdroj: AOPK ČR, MŽP</t>
  </si>
  <si>
    <t>Taxon</t>
  </si>
  <si>
    <r>
      <t>Region</t>
    </r>
    <r>
      <rPr>
        <vertAlign val="superscript"/>
        <sz val="7.5"/>
        <rFont val="Arial"/>
        <family val="2"/>
        <charset val="238"/>
      </rPr>
      <t>*)</t>
    </r>
  </si>
  <si>
    <t>FV – příznivý stav</t>
  </si>
  <si>
    <t>U1 – nedostatečný stav</t>
  </si>
  <si>
    <t>U2 – nepříznivý stav</t>
  </si>
  <si>
    <t>XX – neznámý stav</t>
  </si>
  <si>
    <t>Mechorosty a lišejníky </t>
  </si>
  <si>
    <t>CON</t>
  </si>
  <si>
    <t>PAN</t>
  </si>
  <si>
    <t>Mechorosty a lišejníky celkem </t>
  </si>
  <si>
    <t>Cévnaté rostliny </t>
  </si>
  <si>
    <t>Cévnaté rostliny celkem </t>
  </si>
  <si>
    <t>Hmyz </t>
  </si>
  <si>
    <t>Hmyz celkem </t>
  </si>
  <si>
    <t>Ostatní bezobratlí </t>
  </si>
  <si>
    <t>Ostatní bezobratlí celkem </t>
  </si>
  <si>
    <t>Ryby a mihule </t>
  </si>
  <si>
    <t>Ryby a mihule celkem </t>
  </si>
  <si>
    <t>Obojživelníci a plazi </t>
  </si>
  <si>
    <t>Obojživelníci a plazi celkem </t>
  </si>
  <si>
    <t>Savci </t>
  </si>
  <si>
    <t>Savci celkem </t>
  </si>
  <si>
    <t>*) CON = kontinentální oblast, PAN = panonská oblast</t>
  </si>
  <si>
    <t> 0</t>
  </si>
  <si>
    <t>U1– nedostatečný stav</t>
  </si>
  <si>
    <t>Pobřežní a halofytní stanoviště</t>
  </si>
  <si>
    <t>Pobřežní a halofytní stanoviště celkem </t>
  </si>
  <si>
    <t>Pobřežní písečné duny a kontinentální duny</t>
  </si>
  <si>
    <t>Pobřežní písečné duny a kontinentální duny celkem </t>
  </si>
  <si>
    <t>Sladkovodní stanoviště </t>
  </si>
  <si>
    <t>Sladkovodní stanoviště celkem </t>
  </si>
  <si>
    <t>Vřesoviště a křoviny mírného pásu</t>
  </si>
  <si>
    <t>Vřesoviště a křoviny mírného pásu celkem </t>
  </si>
  <si>
    <t>Tvrdolisté křoviny</t>
  </si>
  <si>
    <t>Tvrdolisté křoviny celkem </t>
  </si>
  <si>
    <t>Přirozené a polopřirozené travinné formace</t>
  </si>
  <si>
    <t>Přirozené a polopřirozené travinné formace celkem </t>
  </si>
  <si>
    <t>Vrchoviště, rašeliniště a slatiniště</t>
  </si>
  <si>
    <t>Vrchoviště, rašeliniště a slatiniště celkem</t>
  </si>
  <si>
    <t>Skalní stanoviště a jeskyně</t>
  </si>
  <si>
    <t>Skalní stanoviště a jeskyně celkem</t>
  </si>
  <si>
    <t>Lesy</t>
  </si>
  <si>
    <t>Lesy celkem</t>
  </si>
  <si>
    <t>Celkový součet</t>
  </si>
  <si>
    <t>Počet vydaných povolení</t>
  </si>
  <si>
    <r>
      <t>Potvrzení o dovozu resp. Povolení k přemístění</t>
    </r>
    <r>
      <rPr>
        <vertAlign val="superscript"/>
        <sz val="7.5"/>
        <color rgb="FF000000"/>
        <rFont val="Arial"/>
        <family val="2"/>
        <charset val="238"/>
      </rPr>
      <t>1)</t>
    </r>
  </si>
  <si>
    <t xml:space="preserve">Import </t>
  </si>
  <si>
    <t xml:space="preserve">Export </t>
  </si>
  <si>
    <t xml:space="preserve">Reexport </t>
  </si>
  <si>
    <r>
      <t>1)</t>
    </r>
    <r>
      <rPr>
        <sz val="7.5"/>
        <color rgb="FF000000"/>
        <rFont val="Arial"/>
        <family val="2"/>
        <charset val="238"/>
      </rPr>
      <t xml:space="preserve"> Od vstupu ČR do EU (1. 5. 2004) se nevydávají potvrzení o dovozu podle § 21 odst. 3 dřívějšího zákona č. 16/1997 Sb. Od tohoto data MŽP vydává povolení k přemístění pro exempláře druhů A podle čl. 9 odst. 1 a 2 nařízení Rady (ES) č. 338/97.</t>
    </r>
  </si>
  <si>
    <r>
      <t>2)</t>
    </r>
    <r>
      <rPr>
        <sz val="7.5"/>
        <color rgb="FF000000"/>
        <rFont val="Arial"/>
        <family val="2"/>
        <charset val="238"/>
      </rPr>
      <t xml:space="preserve"> Pokles počtu permitů v r. 2004 byl ovlivněn vstupem ČR do EU a od 1. 5. 2004 se nevydávají permity pro intrakomunitární obchod.</t>
    </r>
  </si>
  <si>
    <r>
      <t>3)</t>
    </r>
    <r>
      <rPr>
        <sz val="7.5"/>
        <color rgb="FF000000"/>
        <rFont val="Arial"/>
        <family val="2"/>
        <charset val="238"/>
      </rPr>
      <t xml:space="preserve"> Pokles počtu termitů od r. 2005 má kromě nevydávání permitů pro intrakomunitární obchod několik dalších příčin: MŽP začalo vydávat permity s přílohou na více druhů najednou (do r. 2004 byl jeden permit maximálně na tři druhy, v r. 2004 po vstupu do EU se vydávaly permity jen na jeden druh), byl zaveden správní poplatek 1000 Kč za podání žádosti a projevila se rovněž veterinární omezení obchodu s ptáky kvůli ptačí chřipce.</t>
    </r>
  </si>
  <si>
    <r>
      <t>4)</t>
    </r>
    <r>
      <rPr>
        <sz val="7.5"/>
        <rFont val="Arial"/>
        <family val="2"/>
        <charset val="238"/>
      </rPr>
      <t xml:space="preserve"> Nárůst počtu permitů v důsledku zařazení vzácných dřevin palisandr (</t>
    </r>
    <r>
      <rPr>
        <i/>
        <sz val="7.5"/>
        <rFont val="Arial"/>
        <family val="2"/>
        <charset val="238"/>
      </rPr>
      <t>Dalbergia</t>
    </r>
    <r>
      <rPr>
        <sz val="7.5"/>
        <rFont val="Arial"/>
        <family val="2"/>
        <charset val="238"/>
      </rPr>
      <t xml:space="preserve"> spp.) a bubinga (</t>
    </r>
    <r>
      <rPr>
        <i/>
        <sz val="7.5"/>
        <rFont val="Arial"/>
        <family val="2"/>
        <charset val="238"/>
      </rPr>
      <t>Guibourtia</t>
    </r>
    <r>
      <rPr>
        <sz val="7.5"/>
        <rFont val="Arial"/>
        <family val="2"/>
        <charset val="238"/>
      </rPr>
      <t xml:space="preserve"> spp.) do přílohy II k CITES.</t>
    </r>
  </si>
  <si>
    <r>
      <t>5)</t>
    </r>
    <r>
      <rPr>
        <sz val="7.5"/>
        <rFont val="Arial"/>
        <family val="2"/>
        <charset val="238"/>
      </rPr>
      <t xml:space="preserve"> Pokles počtu permitů lze přičíst dopadu pandemie covid-19 na mezinárodní obchod s ohroženými druhy, částečně též zavedení odchylky umožňující mezinárodní obchod pro hudební nástroje, jejich části a příslušenství s obsahem vzácných dřevin palisandr (</t>
    </r>
    <r>
      <rPr>
        <i/>
        <sz val="7.5"/>
        <rFont val="Arial"/>
        <family val="2"/>
        <charset val="238"/>
      </rPr>
      <t>Dalbergia</t>
    </r>
    <r>
      <rPr>
        <sz val="7.5"/>
        <rFont val="Arial"/>
        <family val="2"/>
        <charset val="238"/>
      </rPr>
      <t xml:space="preserve"> spp.) a bubinga (</t>
    </r>
    <r>
      <rPr>
        <i/>
        <sz val="7.5"/>
        <rFont val="Arial"/>
        <family val="2"/>
        <charset val="238"/>
      </rPr>
      <t>Guibourtia</t>
    </r>
    <r>
      <rPr>
        <sz val="7.5"/>
        <rFont val="Arial"/>
        <family val="2"/>
        <charset val="238"/>
      </rPr>
      <t xml:space="preserve"> spp.) bez povolení CITES.</t>
    </r>
  </si>
  <si>
    <t>Zdroj: MŽP</t>
  </si>
  <si>
    <t>Skupina</t>
  </si>
  <si>
    <r>
      <t>Počet exemplářů       </t>
    </r>
    <r>
      <rPr>
        <i/>
        <sz val="7.5"/>
        <color theme="1"/>
        <rFont val="Arial"/>
        <family val="2"/>
        <charset val="238"/>
      </rPr>
      <t> </t>
    </r>
  </si>
  <si>
    <t xml:space="preserve">Ptáci </t>
  </si>
  <si>
    <t>Plazi</t>
  </si>
  <si>
    <t>Ryby</t>
  </si>
  <si>
    <r>
      <t>Živé</t>
    </r>
    <r>
      <rPr>
        <i/>
        <sz val="7.5"/>
        <color theme="1"/>
        <rFont val="Arial"/>
        <family val="2"/>
        <charset val="238"/>
      </rPr>
      <t xml:space="preserve"> </t>
    </r>
  </si>
  <si>
    <t xml:space="preserve">Neživé </t>
  </si>
  <si>
    <t>Balení tradiční čínské medicíny</t>
  </si>
  <si>
    <t>Zdroj: MŽP, ČIŽP</t>
  </si>
  <si>
    <t>Provozovatel zoologické zahrady</t>
  </si>
  <si>
    <t>Zvláště chráněné druhy živočichů fauny CR</t>
  </si>
  <si>
    <t>Adresa</t>
  </si>
  <si>
    <t>počet druhů</t>
  </si>
  <si>
    <t>počet jedinců</t>
  </si>
  <si>
    <t>počet plemen</t>
  </si>
  <si>
    <t>Zoo Brno a stanice zájmových činností, příspěvková organizace</t>
  </si>
  <si>
    <t>U Zoologické zahrady 46, 635 00 Brno</t>
  </si>
  <si>
    <t xml:space="preserve">http://www.zoobrno.cz </t>
  </si>
  <si>
    <t>Zoologická zahrada Děčín – Pastýřská stěna, příspěvková organizace</t>
  </si>
  <si>
    <t>Žižkova 1286/15, 405 02 Děčín</t>
  </si>
  <si>
    <t xml:space="preserve">http://www.zoodecin.cz </t>
  </si>
  <si>
    <t>ZOO Dvůr Králové, a. s.</t>
  </si>
  <si>
    <t>Štefánikova 1029, 544 01 Dvůr Králové nad Labem</t>
  </si>
  <si>
    <t xml:space="preserve">http://www.zoodvurkralove.cz </t>
  </si>
  <si>
    <t>Zoologická zahrada Hodonín</t>
  </si>
  <si>
    <t>U Červených domků, 695 03 Hodonín</t>
  </si>
  <si>
    <t xml:space="preserve">http://www.zoo.hodonin.cz </t>
  </si>
  <si>
    <t>Přemyslova 259, 430 01 Chomutov</t>
  </si>
  <si>
    <t xml:space="preserve">http://www.zoopark.cz </t>
  </si>
  <si>
    <t>Zoologická zahrada Jihlava</t>
  </si>
  <si>
    <t>Březinovy sady 10, 586 01 Jihlava</t>
  </si>
  <si>
    <t xml:space="preserve">http://www.zoojihlava.cz </t>
  </si>
  <si>
    <t>Masarykova tř. 1347/31, 460 01 Liberec</t>
  </si>
  <si>
    <t xml:space="preserve">http://www.zooliberec.cz </t>
  </si>
  <si>
    <t>Jihočeská zoologická zahrada Ohrada Hluboká nad Vltavou</t>
  </si>
  <si>
    <t>373 41 Hluboká nad Vltavou</t>
  </si>
  <si>
    <t xml:space="preserve">http://www.zoo-ohrada.cz </t>
  </si>
  <si>
    <t>Zoologická zahrada Olomouc, příspěvková organizace</t>
  </si>
  <si>
    <t>Darwinova 29, 779 00 Olomouc</t>
  </si>
  <si>
    <t xml:space="preserve">http://www.zoo-olomouc.cz </t>
  </si>
  <si>
    <t>Zoologická zahrada Ostrava, příspěvková organizace</t>
  </si>
  <si>
    <t>Michálkovická 197, 710 00 Ostrava</t>
  </si>
  <si>
    <t xml:space="preserve">http://www.zoo-ostrava.cz </t>
  </si>
  <si>
    <t>Zoologická a botanická zahrada města Plzně, příspěvková organizace</t>
  </si>
  <si>
    <t>Pod Vinicemi 9, 301 16 Plzeň</t>
  </si>
  <si>
    <t xml:space="preserve">http://www.zooplzen.cz </t>
  </si>
  <si>
    <t>Zoologická zahrada hl. m. Prahy</t>
  </si>
  <si>
    <t>U Trojského zámku 120, 171 00 Praha 7</t>
  </si>
  <si>
    <t xml:space="preserve">http://www.zoopraha.cz </t>
  </si>
  <si>
    <t>Zoologická zahrada Ústí nad Labem, příspěvková organizace</t>
  </si>
  <si>
    <t>Drážďanská 23, 400 07 Ústí nad Labem</t>
  </si>
  <si>
    <t xml:space="preserve">http://www.zoousti.cz </t>
  </si>
  <si>
    <t>Zoo Park Vyškov, příspěvková organizace</t>
  </si>
  <si>
    <t>Cukrovarská 9, 682 01 Vyškov</t>
  </si>
  <si>
    <t xml:space="preserve">http://www.zoo-vyskov.cz </t>
  </si>
  <si>
    <t>Zoologická zahrada a zámek Zlín-Lešná, příspěvková organizace</t>
  </si>
  <si>
    <t>Lukovská 112, 763 14 Zlín 12</t>
  </si>
  <si>
    <t xml:space="preserve">http://www.zoozlin.eu </t>
  </si>
  <si>
    <t>ZOO Chleby, o. p. s.</t>
  </si>
  <si>
    <t>Václava Otty 1, 289 31 Chleby</t>
  </si>
  <si>
    <t xml:space="preserve">http://www.zoochleby.cz </t>
  </si>
  <si>
    <t>ZOO Mořský svět</t>
  </si>
  <si>
    <t>Výstaviště Holešovice, 170 00 Praha 7</t>
  </si>
  <si>
    <t xml:space="preserve">http://www.morsky-svet.cz </t>
  </si>
  <si>
    <t xml:space="preserve">Krokodýlí zoo a ochranářská farma Protivín (provozovatel Nadace Tomistova) </t>
  </si>
  <si>
    <t>Náměstí 261, 398 11 Protivín</t>
  </si>
  <si>
    <t>http://www.krokodylizoo.cz</t>
  </si>
  <si>
    <t>Papouščí zoologická zahrada Bošovice (provozovatel Hana Škrháková – Pádková)</t>
  </si>
  <si>
    <t>Lipová 57–58, 685 55 Bošovice</t>
  </si>
  <si>
    <t xml:space="preserve">http://www.papouscizoo.cz </t>
  </si>
  <si>
    <t>paraZOO (provozovatel ZO ČSOP Vlašim)</t>
  </si>
  <si>
    <t>Pláteníkova 264, 258 01 Vlašim</t>
  </si>
  <si>
    <t>http://www.parazoo.cz</t>
  </si>
  <si>
    <t xml:space="preserve">Zoologická zahrada Tábor, a. s. </t>
  </si>
  <si>
    <t>Tábor Větrovy 10, 390 01 Tábor</t>
  </si>
  <si>
    <t>http://zootabor.eu</t>
  </si>
  <si>
    <t>ZOO Dvorec (provozovatel Park exotických zvířat o.p.s.)</t>
  </si>
  <si>
    <t xml:space="preserve">Dvorec 17, 373 12 Borovany </t>
  </si>
  <si>
    <t>Zoopark Zájezd o.p.s.</t>
  </si>
  <si>
    <t>Zájezd 5,27343 p.Buštěhrad</t>
  </si>
  <si>
    <t>www.zoopark-zajezd.cz</t>
  </si>
  <si>
    <t xml:space="preserve">Krokodýlí Zoo Praha  (provozovatel Stellgord s. r. o.) </t>
  </si>
  <si>
    <t xml:space="preserve">Tuzarova 1548/39, 170 00 Praha 7 </t>
  </si>
  <si>
    <t>www.krokodylipraha.cz</t>
  </si>
  <si>
    <t>Zoo Na Hrádečku (provozovatel ZOO JH, s.r.o.)</t>
  </si>
  <si>
    <t xml:space="preserve">Horní Pěna 51, 378 31 Horní Pěna </t>
  </si>
  <si>
    <t>www.zoonahradecku.cz</t>
  </si>
  <si>
    <t>ZOO Plasy (provozovatel NEUMANN FOOD s. r.o.)</t>
  </si>
  <si>
    <t>Plzeňská 37, 330 01 Plasy</t>
  </si>
  <si>
    <t>www.zooplasy.cz</t>
  </si>
  <si>
    <t>Faunapark Sedlec (provozovatel MUDr. Igor Šimek)</t>
  </si>
  <si>
    <t>Sedlec 313, 691 21 Sedlec</t>
  </si>
  <si>
    <t>www.zoosedlec.cz</t>
  </si>
  <si>
    <t>Faunapark (provozovatel Dagmar Augustýnová)</t>
  </si>
  <si>
    <t>Horní Lipová 242, 790 63 Lipová-lázně</t>
  </si>
  <si>
    <t>www.zvirata.faunapark.cz</t>
  </si>
  <si>
    <r>
      <t>Vysvětlivky:</t>
    </r>
    <r>
      <rPr>
        <sz val="7.5"/>
        <color rgb="FF000000"/>
        <rFont val="Arial"/>
        <family val="2"/>
        <charset val="238"/>
      </rPr>
      <t xml:space="preserve"> </t>
    </r>
  </si>
  <si>
    <r>
      <t xml:space="preserve">Provozovatel zoologické zahrady </t>
    </r>
    <r>
      <rPr>
        <sz val="7.5"/>
        <color rgb="FF000000"/>
        <rFont val="Arial"/>
        <family val="2"/>
        <charset val="238"/>
      </rPr>
      <t>– zoologická zahrada s licencí podle zákona č. 162/2003 Sb., o zoologických zahradách, ve znění pozdějších předpisů</t>
    </r>
  </si>
  <si>
    <r>
      <t xml:space="preserve">Zvláště chráněné druhy </t>
    </r>
    <r>
      <rPr>
        <sz val="7.5"/>
        <color rgb="FF000000"/>
        <rFont val="Arial"/>
        <family val="2"/>
        <charset val="238"/>
      </rPr>
      <t>živočichů fauny České republiky – druhy uvedené v seznamu zvláště chráněných druhů v příloze č. III vyhlášky č. 395/1992 Sb., kterou se provádějí některá ustanovení zákona č. 114/1992 Sb., o ochraně přírody a krajiny, ve znění pozdějších předpisů</t>
    </r>
  </si>
  <si>
    <r>
      <t xml:space="preserve">Ohrožené druhy </t>
    </r>
    <r>
      <rPr>
        <sz val="7.5"/>
        <color rgb="FF000000"/>
        <rFont val="Arial"/>
        <family val="2"/>
        <charset val="238"/>
      </rPr>
      <t>živočichů světové fauny – druhy živočichů chráněné podle Úmluvy o mezinárodním obchodu ohroženými druhy volně žijících živočichů a planě rostoucích rostlin (CITES); v ČR i dle zákona č. 100/2004 Sb., o obchodování s ohroženými druhy, ve znění pozdějších předpisů</t>
    </r>
  </si>
  <si>
    <t>EU A, B – druhy uvedené v seznamu ohrožených druhů živočichů v příloze A a B k nařízení Komise (EU) č. 1320/2014 ze dne 1. prosince 2014, kterým se mění nařízení Rady (ES) č. 338/97 ze dne 9. prosince 1996, o ochraně druhů volně žijících živočichů a planě rostoucích rostlin regulováním obchodu s nimi</t>
  </si>
  <si>
    <t>Vstupem do EU se pro ČR stala závaznou také směrnice Rady č. 99/22/ES ze dne 29. března 1999, o chovu volně žijících živočichů v zoologických zahradách, která byla do české legislativy transponována zákonem č. 162/2003 Sb., o podmínkách provozování zoologických zahrad a o změně některých zákonů (zákon o zoologických zahradách), ve znění pozdějších předpisů. Podle tohoto zákona MŽP jako ústřední správní úřad pro oblast provozování zoologických zahrad rozhoduje o vydání licence k provozování zoologických zahrad provozovatelům, kteří v průběhu licenčního řízení prokázali, že plní a do budoucna jsou schopni plnit všechny podmínky nejen podle tohoto zákona, ale také dalších právních předpisů.  U provozovatelů zoologických zahrad provádí MŽP ve spolupráci s ČIŽP a Komisí pro zoologické zahrady nejméně jednou za dva roky pravidelné kontroly, zda jsou podmínky licence dodržovány. 
Podle zákona o zoologických zahradách je hlavním posláním zoologických zahrad přispět k zachování biologické rozmanitosti volně žijících živočichů jejich chovem v lidské péči, se zvláštním zřetelem na záchranu ohrožených druhů, jakož i výchova veřejnosti k ochraně přírody. Proto se zoologické zahrady aktivně podílejí na chovu zvláště chráněných druhů živočichů ČR podle § 48 zákona č. 114/1992 Sb., o ochraně přírody a krajiny, ve znění pozdějších předpisů, a na chovu ohrožených druhů světové fauny, chráněných podle zákona č. 100/2004 Sb., o obchodování s ohroženými druhy, ve znění pozdějších předpisů, který je implementací Úmluvy o mezinárodním obchodu s ohroženými druhy volně žijících živočichů a planě rostoucích rostlin (CITES). Zoologické zahrady se podílejí také na chovu vzácných a vymírajících plemen hospodářských zvířat, tj. plemen koně domácího, osla domácího, tura domácího, ovce domácí, kozy domácí a prasete domácího.  
Některé české zoologické zahrady jsou zapojeny do národních a mezinárodních záchranných programů, které mají přispět k zachování biodiverzity jak ex situ (v lidské péči), tak in situ (na přirozených stanovištích).</t>
  </si>
  <si>
    <t>Oblast podpory</t>
  </si>
  <si>
    <t>Počet akcí (podané žádosti)</t>
  </si>
  <si>
    <t>Počet žádostí doporučených k financování</t>
  </si>
  <si>
    <r>
      <t>Celkové způsobilé výdaje [Kč]</t>
    </r>
    <r>
      <rPr>
        <vertAlign val="superscript"/>
        <sz val="7.5"/>
        <rFont val="Arial"/>
        <family val="2"/>
        <charset val="238"/>
      </rPr>
      <t>1)</t>
    </r>
  </si>
  <si>
    <r>
      <rPr>
        <vertAlign val="superscript"/>
        <sz val="7.5"/>
        <rFont val="Arial"/>
        <family val="2"/>
        <charset val="238"/>
      </rPr>
      <t xml:space="preserve">1) </t>
    </r>
    <r>
      <rPr>
        <sz val="7.5"/>
        <rFont val="Arial"/>
        <family val="2"/>
        <charset val="238"/>
      </rPr>
      <t>Předpokládaná cena akcí/projektů doporučených k financování.</t>
    </r>
  </si>
  <si>
    <t xml:space="preserve"> Zdroj: AOPK ČR</t>
  </si>
  <si>
    <t>Dotační titul</t>
  </si>
  <si>
    <t xml:space="preserve">AOPK ČR </t>
  </si>
  <si>
    <t xml:space="preserve">KRNAP </t>
  </si>
  <si>
    <t xml:space="preserve">NP Šumava </t>
  </si>
  <si>
    <t xml:space="preserve">NP Podyjí </t>
  </si>
  <si>
    <t xml:space="preserve">NP České Švýcarsko </t>
  </si>
  <si>
    <t>Správa jeskyní ČR</t>
  </si>
  <si>
    <t>počet akcí</t>
  </si>
  <si>
    <t>finanční prostředky [tis. Kč]</t>
  </si>
  <si>
    <t>Dohody dle §68</t>
  </si>
  <si>
    <t xml:space="preserve">B1a </t>
  </si>
  <si>
    <t>-</t>
  </si>
  <si>
    <t xml:space="preserve">B1b </t>
  </si>
  <si>
    <r>
      <t>Celkem</t>
    </r>
    <r>
      <rPr>
        <i/>
        <sz val="7.5"/>
        <rFont val="Arial"/>
        <family val="2"/>
        <charset val="238"/>
      </rPr>
      <t> </t>
    </r>
    <r>
      <rPr>
        <sz val="7.5"/>
        <rFont val="Arial"/>
        <family val="2"/>
        <charset val="238"/>
      </rPr>
      <t xml:space="preserve">B1 </t>
    </r>
  </si>
  <si>
    <t xml:space="preserve">B2a </t>
  </si>
  <si>
    <t xml:space="preserve">B2b </t>
  </si>
  <si>
    <t xml:space="preserve">Celkem B2 </t>
  </si>
  <si>
    <t>B3a</t>
  </si>
  <si>
    <t>B3b</t>
  </si>
  <si>
    <r>
      <t>Celkem</t>
    </r>
    <r>
      <rPr>
        <i/>
        <sz val="7.5"/>
        <rFont val="Arial"/>
        <family val="2"/>
        <charset val="238"/>
      </rPr>
      <t> </t>
    </r>
    <r>
      <rPr>
        <sz val="7.5"/>
        <rFont val="Arial"/>
        <family val="2"/>
        <charset val="238"/>
      </rPr>
      <t>B3</t>
    </r>
  </si>
  <si>
    <t>Celkem B</t>
  </si>
  <si>
    <t xml:space="preserve">C </t>
  </si>
  <si>
    <t xml:space="preserve">A – studie </t>
  </si>
  <si>
    <t>Celkem studie</t>
  </si>
  <si>
    <t>Pozn.: V rámci podprogramu PPK B jsou finanční prostředky přidělovány externím žadatelům, nikoliv AOPK ČR. V roce 2021 byly vytvořeny nové podprogramy B3a, B3b, které nahradily původní podprogramy B2c, B2d.</t>
  </si>
  <si>
    <t>Zdroj: MŽP, AOPK ČR</t>
  </si>
  <si>
    <t>Organizace</t>
  </si>
  <si>
    <t>Počet akcí</t>
  </si>
  <si>
    <t>Finanční prostředky [tis. Kč]</t>
  </si>
  <si>
    <t>Správa NP České Švýcarsko</t>
  </si>
  <si>
    <t>1 997</t>
  </si>
  <si>
    <t xml:space="preserve">Správa KRNAP </t>
  </si>
  <si>
    <t>Správa Národního parku Podyjí</t>
  </si>
  <si>
    <t>Správa jeskyní</t>
  </si>
  <si>
    <t>AOPK ČR</t>
  </si>
  <si>
    <t>Externí žadatelé</t>
  </si>
  <si>
    <t>Typ žadatele</t>
  </si>
  <si>
    <t>Podprogram 115 174</t>
  </si>
  <si>
    <t>Podprogram 115 175</t>
  </si>
  <si>
    <t>Podprogram 115 176</t>
  </si>
  <si>
    <t>finanční prostředky [tis. Kč]</t>
  </si>
  <si>
    <t>Družstva</t>
  </si>
  <si>
    <t>Spolky a obecně prospěšné společnosti</t>
  </si>
  <si>
    <t>Státní organizace</t>
  </si>
  <si>
    <t>Právnické a fyzické osoby</t>
  </si>
  <si>
    <t>Obce</t>
  </si>
  <si>
    <t xml:space="preserve">Celkem </t>
  </si>
  <si>
    <t>Finanční prostředky [tis. Kč]</t>
  </si>
  <si>
    <t>Správa jeskyní České republiky</t>
  </si>
  <si>
    <r>
      <t>Pozn.: Platnost podprogramu ev. č. 115V012 byla stanovena jeho dokumentací do r. 2012.  Čerpání finančních prostředků v r. 2013 bylo pouze u rozestavěných akcí z nároků nespotřebovaných výdajů r. 2013 („Nároků“). Nástupnickým podprogramem od r. 2013 je podprogram Správa nezcizitelného státního majetku ve zvláště chráněných územích ev. č. 115V022 (viz následující tabulka)</t>
    </r>
    <r>
      <rPr>
        <sz val="7.5"/>
        <color rgb="FF0078B3"/>
        <rFont val="Arial"/>
        <family val="2"/>
        <charset val="238"/>
      </rPr>
      <t xml:space="preserve">. </t>
    </r>
  </si>
  <si>
    <r>
      <t>Pozn.: Platnost podprogramu ev. č. 115V022 je stanovena na období r. 2013–2017. Čerpání finančních prostředků je uvedeno včetně uvolněných nespotřebovaných finančních prostředků z uplynulých období.</t>
    </r>
    <r>
      <rPr>
        <sz val="7.5"/>
        <color rgb="FF0078B3"/>
        <rFont val="Arial"/>
        <family val="2"/>
        <charset val="238"/>
      </rPr>
      <t xml:space="preserve"> </t>
    </r>
    <r>
      <rPr>
        <sz val="7.5"/>
        <color rgb="FF000000"/>
        <rFont val="Arial"/>
        <family val="2"/>
        <charset val="238"/>
      </rPr>
      <t>Čerpání finančních prostředků v roce 2018 bylo pouze u rozestavěných akcí z nároků nespotřebovaných výdajů roku 2018 („Nároků“). Nástupnickým podprogramem je od roku 2018 podprogram Správa nezcizitelného státního majetku ve zvláště chráněných územích ev. č. 115V032 (viz následující tabulka).</t>
    </r>
  </si>
  <si>
    <t>Podpora
[tis. Kč]</t>
  </si>
  <si>
    <t>Hnědásek osikový</t>
  </si>
  <si>
    <t>Užovka stromová</t>
  </si>
  <si>
    <t>Matizna bahenní</t>
  </si>
  <si>
    <t>Hvozdík písečný český</t>
  </si>
  <si>
    <t>Rdest dlouholistý</t>
  </si>
  <si>
    <t>Sysel obecný</t>
  </si>
  <si>
    <t>Hořeček mnohotvarý český</t>
  </si>
  <si>
    <t>Vydra říční</t>
  </si>
  <si>
    <t>Hořec jarní</t>
  </si>
  <si>
    <t>Perlorodka říční</t>
  </si>
  <si>
    <t>Vlk obecný</t>
  </si>
  <si>
    <t>Hořeček nahořklý a hořeček drsný Sturmův</t>
  </si>
  <si>
    <t>Koniklec otevřený</t>
  </si>
  <si>
    <t>Zvonovec liliolistý</t>
  </si>
  <si>
    <t>Sýček obecný</t>
  </si>
  <si>
    <t>Zdroj: krajské úřady</t>
  </si>
  <si>
    <t>x</t>
  </si>
  <si>
    <r>
      <t>2004</t>
    </r>
    <r>
      <rPr>
        <vertAlign val="superscript"/>
        <sz val="7.5"/>
        <color rgb="FF000000"/>
        <rFont val="Arial"/>
        <family val="2"/>
        <charset val="238"/>
      </rPr>
      <t>2)</t>
    </r>
  </si>
  <si>
    <r>
      <t>2005</t>
    </r>
    <r>
      <rPr>
        <vertAlign val="superscript"/>
        <sz val="7.5"/>
        <color rgb="FF000000"/>
        <rFont val="Arial"/>
        <family val="2"/>
        <charset val="238"/>
      </rPr>
      <t>3)</t>
    </r>
  </si>
  <si>
    <r>
      <t>2006</t>
    </r>
    <r>
      <rPr>
        <vertAlign val="superscript"/>
        <sz val="7.5"/>
        <color rgb="FF000000"/>
        <rFont val="Arial"/>
        <family val="2"/>
        <charset val="238"/>
      </rPr>
      <t>3)</t>
    </r>
  </si>
  <si>
    <r>
      <t>2017</t>
    </r>
    <r>
      <rPr>
        <vertAlign val="superscript"/>
        <sz val="7.5"/>
        <rFont val="Arial"/>
        <family val="2"/>
        <charset val="238"/>
      </rPr>
      <t>4)</t>
    </r>
  </si>
  <si>
    <r>
      <t>2020</t>
    </r>
    <r>
      <rPr>
        <vertAlign val="superscript"/>
        <sz val="7.5"/>
        <rFont val="Arial"/>
        <family val="2"/>
        <charset val="238"/>
      </rPr>
      <t>5)</t>
    </r>
  </si>
  <si>
    <t>Archeofyty (2012)</t>
  </si>
  <si>
    <t>Archeofyty (2022)</t>
  </si>
  <si>
    <t>Neofyty (2012)</t>
  </si>
  <si>
    <t>Neofyty (2022)</t>
  </si>
  <si>
    <t>Všechny nepůvodní (2012)</t>
  </si>
  <si>
    <t>Všechny nepůvodní (2022)</t>
  </si>
  <si>
    <t>Tab. 3.6.11 Invazní druhy rostlin a živočichů, r. 2012 a 2022</t>
  </si>
  <si>
    <t xml:space="preserve">B (D) – studie </t>
  </si>
  <si>
    <t>Správa NP a CHKO Šumava</t>
  </si>
  <si>
    <t xml:space="preserve">Správa NP a CHKO Šumava </t>
  </si>
  <si>
    <t>Všechny nepůvodní (2005)</t>
  </si>
  <si>
    <t>Tab. 3.6.11 Invazní druhy rostlin a živočichů, r. 2005, 2012 a 2022</t>
  </si>
  <si>
    <t>Zdroj: AOPK ČR (v případě invazních rostlin za 2012 dle Pyšek P., Danihelka J., Sádlo J., Chrtek J. Jr., Chytrý M., Jarošík V., Kaplan Z., Krahulec F., Moravcová L., Pergl J., Štajerová K. &amp; Tichý L. (2012): Catalogue of alien plants of the Czech Republic (2nd edition): checklist update, taxonomic diversity and invasion patterns. – Preslia 84: 155–255.; v případě invazních rostlin za 2022 viz str. 460 v Pyšek, P.; Sádlo, J.; Chrtek, J. Jr. et al. (2022). Catalogue of alien plants of the Czech Republic (3rd edition): species richness, status, distributions, habitats, regional invasion levels, introduction pathways and impacts. Preslia. 94, s. 447–577; v případě invazních živočichů za 2005 dle Šefrová, H., Laštůvka, Z.: Catalogue of alien animal species in the Czech Republic. Acta univ. agric. et silvic. Mendel. Brun., 2005, LIII, No. 4, pp. 151–170.) Pyšek P., Danihelka J., Sádlo J., Chrtek J. Jr., Chytrý M., Jarošík V., Kaplan Z., Krahulec F., Moravcová L., Pergl J., Štajerová K. &amp; Tichý L. (2005): Catalogue of alien plants of the Czech Republic (2nd edition): checklist update, taxonomic diversity and invasion patterns. Preslia 84: 155–255.</t>
  </si>
  <si>
    <r>
      <t xml:space="preserve">Tab. 3.6.1 Zvláště </t>
    </r>
    <r>
      <rPr>
        <b/>
        <sz val="10"/>
        <rFont val="Arial"/>
        <family val="2"/>
        <charset val="238"/>
      </rPr>
      <t>chráněná území k 31. 12.</t>
    </r>
    <r>
      <rPr>
        <b/>
        <sz val="10"/>
        <color rgb="FFFF0000"/>
        <rFont val="Arial"/>
        <family val="2"/>
        <charset val="238"/>
      </rPr>
      <t> </t>
    </r>
    <r>
      <rPr>
        <b/>
        <sz val="10"/>
        <color theme="1"/>
        <rFont val="Arial"/>
        <family val="2"/>
        <charset val="238"/>
      </rPr>
      <t>2023</t>
    </r>
  </si>
  <si>
    <t>Tab. 3.6.2 Národní parky k 31. 12. 2023</t>
  </si>
  <si>
    <t>Tab. 3.6.3 Chráněné krajinné oblasti k 31. 12. 2023</t>
  </si>
  <si>
    <t>Tab. 3.6.4 „Maloplošná“ zvláště chráněná území dle krajů k 31. 12. 2023</t>
  </si>
  <si>
    <t>Tab. 3.6.5 Přírodní parky dle krajů k 31. 12. 2023</t>
  </si>
  <si>
    <t>Tab. 3.6.6 Smluvně chráněná území, 2009–2023</t>
  </si>
  <si>
    <r>
      <t>Tab. 3.6.7 Území soustavy Natura 2000 v ČR k 31. 12. </t>
    </r>
    <r>
      <rPr>
        <b/>
        <sz val="10"/>
        <color theme="1"/>
        <rFont val="Arial"/>
        <family val="2"/>
        <charset val="238"/>
      </rPr>
      <t>2023</t>
    </r>
  </si>
  <si>
    <t>Tab. 3.6.8 Památné stromy – jedinci, resp. objekty (tj. aleje, skupiny), 2005–2023</t>
  </si>
  <si>
    <r>
      <t xml:space="preserve">Tab. 3.6.9 Zvláště chráněné </t>
    </r>
    <r>
      <rPr>
        <b/>
        <sz val="10"/>
        <rFont val="Arial"/>
        <family val="2"/>
        <charset val="238"/>
      </rPr>
      <t>druhy rostlin, 2023</t>
    </r>
  </si>
  <si>
    <r>
      <t xml:space="preserve">Tab. 3.6.10 Zvláště chráněné druhy </t>
    </r>
    <r>
      <rPr>
        <b/>
        <sz val="10"/>
        <rFont val="Arial"/>
        <family val="2"/>
        <charset val="238"/>
      </rPr>
      <t>živočichů</t>
    </r>
    <r>
      <rPr>
        <b/>
        <sz val="10"/>
        <color rgb="FF000000"/>
        <rFont val="Arial"/>
        <family val="2"/>
        <charset val="238"/>
      </rPr>
      <t>, 2023</t>
    </r>
  </si>
  <si>
    <t>Tab. 3.6.12 Počet typů přírodních stanovišť a druhů v zájmu Společenství (podle směrnice 92/43EHS o ochraně přírodních stanovišť, volně žijících živočichů a planě rostoucích rostlin) zanesených na referenční seznam k 31. 12. 2023</t>
  </si>
  <si>
    <r>
      <t>60/61</t>
    </r>
    <r>
      <rPr>
        <vertAlign val="superscript"/>
        <sz val="7.5"/>
        <rFont val="Arial"/>
        <family val="2"/>
        <charset val="238"/>
      </rPr>
      <t>2)</t>
    </r>
  </si>
  <si>
    <t>Tab. 3.6.19 Počet vydaných dokladů CITES, 1992–2023</t>
  </si>
  <si>
    <t>Tab. 3.6.20 Počet exemplářů zabavených při ilegálním dovozu do ČR na základě úmluvy CITES v r. 2023</t>
  </si>
  <si>
    <t>Zoopark Chomutov, příspěvková organizace</t>
  </si>
  <si>
    <t>ZOO Liberec, příspěvková organizace</t>
  </si>
  <si>
    <t>Zoopark Nehvizdy (provozovatel Jiří Glatt)</t>
  </si>
  <si>
    <t>250 81 Nehvizdy</t>
  </si>
  <si>
    <t>https://zooparknehvizdy.cz/</t>
  </si>
  <si>
    <t>Tab. 3.6.21 Chov zvláště chráněných druhů živočichů fauny ČR, ohrožených druhů živočichů světové fauny a  vzácných plemen domácích zvířat v českých zoologických zahradách k 31. 12. 2023</t>
  </si>
  <si>
    <t>Tab. 3.6.22 Operační program Životní prostředí 2021–2027 – žádosti podané v roce 2023 v rámci průběžných výzev OPŽP</t>
  </si>
  <si>
    <t>1.3</t>
  </si>
  <si>
    <t>1.6</t>
  </si>
  <si>
    <t>Obr. 3.6.6 Poměrné zastoupení podaných žádostí o podporu v rámci průběžných výzev v jednotlivých oblastech podpory, v roce 2023</t>
  </si>
  <si>
    <t>Celkem A (A1–A4)</t>
  </si>
  <si>
    <t>Celkem PPK (A+B+C, bez studií)</t>
  </si>
  <si>
    <r>
      <t xml:space="preserve">Tab. 3.6.23 Program péče o krajinu </t>
    </r>
    <r>
      <rPr>
        <b/>
        <sz val="10"/>
        <rFont val="Arial"/>
        <family val="2"/>
        <charset val="238"/>
      </rPr>
      <t>pro r. 2023 – realizované akce</t>
    </r>
  </si>
  <si>
    <t>Tab. 3.6.24 Program Podpora obnovy přirozených funkcí krajiny pro r. 2013–2023 – realizované akce</t>
  </si>
  <si>
    <t>Pozn.: V roce 2023 se jedná o dočerpání finančních prostředků. Program POPFK byl k 31. 12. 2023 ukončen.</t>
  </si>
  <si>
    <t xml:space="preserve">Tab. 3.6.25 Program Podpora obnovy přirozených funkcí krajiny (Podprogram 115 174–6) v r. 2023 (kromě AOPK ČR a NP) </t>
  </si>
  <si>
    <t xml:space="preserve">Pozn.: Platnost podprogramu ev. č. 115V032 byla z původně stanoveného období 2018–2022 prodloužena do 31. 12. 2024. </t>
  </si>
  <si>
    <t>Tab. 3.6.1 Zvláště chráněná území k 31. 12. 2023</t>
  </si>
  <si>
    <t>Tab. 3.6.7 Území soustavy Natura 2000 v ČR k 31. 12. 2023</t>
  </si>
  <si>
    <t>Obr. 3.6.1 Velkoplošná zvláště chráněná území k 31. 12. 2023</t>
  </si>
  <si>
    <t>Obr. 3.6.2 Maloplošná zvláště chráněná území k 31. 12. 2023</t>
  </si>
  <si>
    <t>Obr. 3.6.3 Území soustavy Natura 2000 v ČR – evropsky významné lokality k 31. 12. 2023</t>
  </si>
  <si>
    <t>Obr. 3.6.4 Území soustavy Natura 2000 v ČR – ptačí oblasti k 31. 12. 2023</t>
  </si>
  <si>
    <t>Obr. 3.6.5 Mokřady mezinárodního významu – lokality evidované v rámci Ramsarské úmluvy k 31. 12. 2023</t>
  </si>
  <si>
    <t>Tab. 3.6.9 Zvláště chráněné druhy rostlin k 31. 12. 2023</t>
  </si>
  <si>
    <t>Tab. 3.6.10 Zvláště chráněné druhy živočichů k 31. 12. 2023</t>
  </si>
  <si>
    <t>Tab. 3.6.12 Počet typů přírodních stanovišť a druhů v zájmu Společenství (podle směrnice 92/43EHS o ochraně přírodních stanovišť, volně žijících živočichů a planě rostoucích rostlin) zanesené na referenční seznam k 31. 12. 2023</t>
  </si>
  <si>
    <t>Tab. 3.6.23 Program péče o krajinu pro r. 2023 – realizované akce</t>
  </si>
  <si>
    <t>Vzácná plemena domácích zvířat</t>
  </si>
  <si>
    <t>Ohrožené druhy živočichů světové fauny EU A, B</t>
  </si>
  <si>
    <t>http://www.zoodvorec.cz</t>
  </si>
  <si>
    <t>Celkem A + dohody dle §68 + studie A</t>
  </si>
  <si>
    <t>Tab. 3.6.22 Operační program Životní prostředí 2021–2027 – žádosti podané v roce 2023 v průběžných výzvách v rámci projektových schémat OPŽP</t>
  </si>
  <si>
    <t>Tab. 3.6.27.A Podprogram Správa nezcizitelného státního majetku ve zvláště chráněných územích ev. č. 115V012 – realizované akce, 2006–2012</t>
  </si>
  <si>
    <t>Tab. 3.6.27.B Podprogram Správa nezcizitelného státního majetku ve zvláště chráněných územích ev. č. 115V022 – realizované akce, 2013–2018</t>
  </si>
  <si>
    <t>Tab. 3.6.27.C Podprogram Správa nezcizitelného státního majetku ve zvláště chráněných územích ev. č. 115V032 – realizované akce, 2018–2023</t>
  </si>
  <si>
    <t>Tab. 3.6.28 Záchranné programy pro zvláště chráněné druhy – realizované akce a čerpání prostředků v rámci programu Podpora obnovy přirozených funkcí krajiny, 2009–2023</t>
  </si>
  <si>
    <t>Podprogram</t>
  </si>
  <si>
    <t>Žádosti s vydaným rozhodnutím o poskytnutí dotace (EU)</t>
  </si>
  <si>
    <t>Proplacené žádosti (EU)</t>
  </si>
  <si>
    <t>[tis. Kč]</t>
  </si>
  <si>
    <t>Podprogram 164 – Péče o zvláště chráněná území a území soustavy Natura 2000 a péče o zvláště chráněné druhy rostlin a živočichů</t>
  </si>
  <si>
    <t>Podprogram 165 – Adaptace vodních, nelesních a lesních ekosystémů na změnu klimatu </t>
  </si>
  <si>
    <t>Podprogram 166 – Komplexní vodohospodářské studie</t>
  </si>
  <si>
    <t>Podprogram 167 – Opatření k naplňování komplexních vodohospodářských studií</t>
  </si>
  <si>
    <t>Pozn.: V tabulce jsou uvedeny kumulativní údaje v rámci výzev vyhlášených v letech 2022–2023. Stav údajů k 3/2024.</t>
  </si>
  <si>
    <t>Zdroj: AOPK ČR, MŽP</t>
  </si>
  <si>
    <t>Tab. 3.6.26 Program Národní plán obnovy – Podpora obnovy přirozených funkcí krajiny (NPO–POPFK) – podprogramy 164–167, finanční podpora v rámci výzev vyhlášených v letech 2022–2023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</si>
</sst>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_ ;\-#,##0\ "/>
    <numFmt numFmtId="166" formatCode="#,##0.0"/>
  </numFmts>
  <fonts count="39" x14ac:knownFonts="1">
    <font>
      <sz val="11"/>
      <color theme="1"/>
      <name val="Calibri"/>
      <family val="2"/>
      <charset val="238"/>
      <scheme val="minor"/>
    </font>
    <font>
      <b/>
      <sz val="10"/>
      <name val="Arial"/>
      <family val="2"/>
      <charset val="238"/>
    </font>
    <font>
      <b/>
      <sz val="10"/>
      <color rgb="FF000000"/>
      <name val="Arial"/>
      <family val="2"/>
      <charset val="238"/>
    </font>
    <font>
      <sz val="7.5"/>
      <color rgb="FF000000"/>
      <name val="Arial"/>
      <family val="2"/>
      <charset val="238"/>
    </font>
    <font>
      <sz val="7.5"/>
      <color rgb="FF0078B3"/>
      <name val="Arial"/>
      <family val="2"/>
      <charset val="238"/>
    </font>
    <font>
      <sz val="11"/>
      <name val="Calibri"/>
      <family val="2"/>
      <charset val="238"/>
      <scheme val="minor"/>
    </font>
    <font>
      <sz val="7.5"/>
      <name val="Arial"/>
      <family val="2"/>
      <charset val="238"/>
    </font>
    <font>
      <b/>
      <sz val="10"/>
      <color theme="1"/>
      <name val="Arial"/>
      <family val="2"/>
      <charset val="238"/>
    </font>
    <font>
      <sz val="7.5"/>
      <color theme="1"/>
      <name val="Arial"/>
      <family val="2"/>
      <charset val="238"/>
    </font>
    <font>
      <vertAlign val="superscript"/>
      <sz val="7.5"/>
      <color rgb="FF000000"/>
      <name val="Arial"/>
      <family val="2"/>
      <charset val="238"/>
    </font>
    <font>
      <vertAlign val="superscript"/>
      <sz val="7.5"/>
      <name val="Arial"/>
      <family val="2"/>
      <charset val="238"/>
    </font>
    <font>
      <i/>
      <sz val="7.5"/>
      <color rgb="FF000000"/>
      <name val="Arial"/>
      <family val="2"/>
      <charset val="238"/>
    </font>
    <font>
      <i/>
      <sz val="7.5"/>
      <name val="Arial"/>
      <family val="2"/>
      <charset val="238"/>
    </font>
    <font>
      <b/>
      <sz val="7.5"/>
      <name val="Arial"/>
      <family val="2"/>
      <charset val="238"/>
    </font>
    <font>
      <b/>
      <sz val="7.5"/>
      <color rgb="FF000000"/>
      <name val="Arial"/>
      <family val="2"/>
      <charset val="238"/>
    </font>
    <font>
      <u/>
      <sz val="11"/>
      <color theme="10"/>
      <name val="Calibri"/>
      <family val="2"/>
      <charset val="238"/>
      <scheme val="minor"/>
    </font>
    <font>
      <sz val="7.5"/>
      <color theme="1"/>
      <name val="Calibri"/>
      <family val="2"/>
      <charset val="238"/>
      <scheme val="minor"/>
    </font>
    <font>
      <sz val="10"/>
      <color theme="1"/>
      <name val="Arial"/>
      <family val="2"/>
      <charset val="238"/>
    </font>
    <font>
      <sz val="11"/>
      <color theme="1"/>
      <name val="Arial"/>
      <family val="2"/>
      <charset val="238"/>
    </font>
    <font>
      <b/>
      <sz val="10"/>
      <color indexed="8"/>
      <name val="Arial"/>
      <family val="2"/>
      <charset val="238"/>
    </font>
    <font>
      <u/>
      <sz val="7.5"/>
      <color rgb="FF0070C0"/>
      <name val="Arial"/>
      <family val="2"/>
      <charset val="238"/>
    </font>
    <font>
      <u/>
      <sz val="7.5"/>
      <color theme="10"/>
      <name val="Arial"/>
      <family val="2"/>
      <charset val="238"/>
    </font>
    <font>
      <sz val="11"/>
      <color theme="1"/>
      <name val="Calibri"/>
      <family val="2"/>
      <charset val="238"/>
      <scheme val="minor"/>
    </font>
    <font>
      <b/>
      <sz val="16"/>
      <color theme="1"/>
      <name val="Arial"/>
      <family val="2"/>
      <charset val="238"/>
    </font>
    <font>
      <b/>
      <sz val="14"/>
      <color theme="1"/>
      <name val="Arial"/>
      <family val="2"/>
      <charset val="238"/>
    </font>
    <font>
      <b/>
      <sz val="12"/>
      <color theme="1"/>
      <name val="Arial"/>
      <family val="2"/>
      <charset val="238"/>
    </font>
    <font>
      <b/>
      <sz val="10"/>
      <color rgb="FFFF0000"/>
      <name val="Arial"/>
      <family val="2"/>
      <charset val="238"/>
    </font>
    <font>
      <sz val="11"/>
      <color rgb="FF000000"/>
      <name val="Calibri"/>
      <family val="2"/>
      <charset val="238"/>
    </font>
    <font>
      <sz val="11"/>
      <color theme="1"/>
      <name val="Calibri"/>
      <family val="2"/>
      <charset val="238"/>
    </font>
    <font>
      <i/>
      <sz val="7.5"/>
      <color theme="1"/>
      <name val="Arial"/>
      <family val="2"/>
      <charset val="238"/>
    </font>
    <font>
      <sz val="11"/>
      <color rgb="FFFF0000"/>
      <name val="Calibri"/>
      <family val="2"/>
      <charset val="238"/>
      <scheme val="minor"/>
    </font>
    <font>
      <sz val="6"/>
      <color rgb="FF333333"/>
      <name val="Arial"/>
      <family val="2"/>
      <charset val="238"/>
    </font>
    <font>
      <sz val="9"/>
      <color rgb="FF333333"/>
      <name val="Arial"/>
      <family val="2"/>
      <charset val="238"/>
    </font>
    <font>
      <sz val="9"/>
      <color theme="1"/>
      <name val="Arial"/>
      <family val="2"/>
      <charset val="238"/>
    </font>
    <font>
      <sz val="9"/>
      <color rgb="FF000000"/>
      <name val="Arial"/>
      <family val="2"/>
      <charset val="238"/>
    </font>
    <font>
      <sz val="9"/>
      <name val="Arial"/>
      <family val="2"/>
      <charset val="238"/>
    </font>
    <font>
      <sz val="14"/>
      <color rgb="FFFF0000"/>
      <name val="Arial"/>
      <family val="2"/>
      <charset val="238"/>
    </font>
    <font>
      <sz val="11"/>
      <color indexed="8"/>
      <name val="Calibri"/>
      <family val="2"/>
      <scheme val="minor"/>
    </font>
    <font>
      <sz val="10"/>
      <name val="Arial CE"/>
      <charset val="238"/>
    </font>
  </fonts>
  <fills count="9">
    <fill>
      <patternFill patternType="none"/>
    </fill>
    <fill>
      <patternFill patternType="gray125"/>
    </fill>
    <fill>
      <patternFill patternType="solid">
        <fgColor rgb="FFCCCCCC"/>
        <bgColor indexed="64"/>
      </patternFill>
    </fill>
    <fill>
      <patternFill patternType="solid">
        <fgColor rgb="FFFFFFFF"/>
        <bgColor indexed="64"/>
      </patternFill>
    </fill>
    <fill>
      <patternFill patternType="solid">
        <fgColor rgb="FFBFBFBF"/>
        <bgColor indexed="64"/>
      </patternFill>
    </fill>
    <fill>
      <patternFill patternType="solid">
        <fgColor rgb="FFCDCDCD"/>
        <bgColor indexed="64"/>
      </patternFill>
    </fill>
    <fill>
      <patternFill patternType="solid">
        <fgColor theme="0" tint="-0.14999847407452621"/>
        <bgColor indexed="64"/>
      </patternFill>
    </fill>
    <fill>
      <patternFill patternType="solid">
        <fgColor theme="0"/>
        <bgColor indexed="64"/>
      </patternFill>
    </fill>
    <fill>
      <patternFill patternType="solid">
        <fgColor rgb="FFCCCCCC"/>
        <bgColor rgb="FF000000"/>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style="medium">
        <color rgb="FF000000"/>
      </bottom>
      <diagonal/>
    </border>
    <border>
      <left/>
      <right style="medium">
        <color rgb="FF000000"/>
      </right>
      <top style="medium">
        <color indexed="64"/>
      </top>
      <bottom style="medium">
        <color indexed="64"/>
      </bottom>
      <diagonal/>
    </border>
    <border>
      <left style="medium">
        <color indexed="64"/>
      </left>
      <right/>
      <top/>
      <bottom/>
      <diagonal/>
    </border>
  </borders>
  <cellStyleXfs count="10">
    <xf numFmtId="0" fontId="0" fillId="0" borderId="0"/>
    <xf numFmtId="0" fontId="15" fillId="0" borderId="0" applyNumberFormat="0" applyFill="0" applyBorder="0" applyAlignment="0" applyProtection="0"/>
    <xf numFmtId="0" fontId="22" fillId="0" borderId="0"/>
    <xf numFmtId="43" fontId="22" fillId="0" borderId="0" applyFont="0" applyFill="0" applyBorder="0" applyAlignment="0" applyProtection="0"/>
    <xf numFmtId="0" fontId="22" fillId="0" borderId="0"/>
    <xf numFmtId="0" fontId="37" fillId="0" borderId="0"/>
    <xf numFmtId="0" fontId="38" fillId="0" borderId="0"/>
    <xf numFmtId="43" fontId="38" fillId="0" borderId="0" applyFont="0" applyFill="0" applyBorder="0" applyAlignment="0" applyProtection="0"/>
    <xf numFmtId="0" fontId="22" fillId="0" borderId="0"/>
    <xf numFmtId="0" fontId="22" fillId="0" borderId="0"/>
  </cellStyleXfs>
  <cellXfs count="267">
    <xf numFmtId="0" fontId="0" fillId="0" borderId="0" xfId="0"/>
    <xf numFmtId="0" fontId="2" fillId="0" borderId="0" xfId="0" applyFont="1" applyAlignment="1">
      <alignment vertical="center"/>
    </xf>
    <xf numFmtId="0" fontId="3" fillId="2" borderId="6" xfId="0" applyFont="1" applyFill="1" applyBorder="1" applyAlignment="1">
      <alignment horizontal="center" vertical="center" wrapText="1"/>
    </xf>
    <xf numFmtId="0" fontId="3" fillId="2" borderId="3" xfId="0" applyFont="1" applyFill="1" applyBorder="1" applyAlignment="1">
      <alignment vertical="center" wrapText="1"/>
    </xf>
    <xf numFmtId="0" fontId="6" fillId="3" borderId="6" xfId="0" applyFont="1" applyFill="1" applyBorder="1" applyAlignment="1">
      <alignment horizontal="right" vertical="center" wrapText="1"/>
    </xf>
    <xf numFmtId="3" fontId="6" fillId="3" borderId="6" xfId="0" applyNumberFormat="1" applyFont="1" applyFill="1" applyBorder="1" applyAlignment="1">
      <alignment horizontal="right" vertical="center" wrapText="1"/>
    </xf>
    <xf numFmtId="0" fontId="3" fillId="0" borderId="0" xfId="0" applyFont="1"/>
    <xf numFmtId="0" fontId="6" fillId="2" borderId="4" xfId="0" applyFont="1" applyFill="1" applyBorder="1" applyAlignment="1">
      <alignment horizontal="center" vertical="center" wrapText="1"/>
    </xf>
    <xf numFmtId="0" fontId="6" fillId="2" borderId="3" xfId="0" applyFont="1" applyFill="1" applyBorder="1" applyAlignment="1">
      <alignment vertical="center" wrapText="1"/>
    </xf>
    <xf numFmtId="0" fontId="6" fillId="2" borderId="6" xfId="0" applyFont="1" applyFill="1" applyBorder="1" applyAlignment="1">
      <alignment horizontal="center" vertical="center" wrapText="1"/>
    </xf>
    <xf numFmtId="0" fontId="6" fillId="0" borderId="6" xfId="0" applyFont="1" applyBorder="1" applyAlignment="1">
      <alignment horizontal="right" vertical="center" wrapText="1"/>
    </xf>
    <xf numFmtId="3" fontId="6" fillId="0" borderId="6" xfId="0" applyNumberFormat="1" applyFont="1" applyBorder="1" applyAlignment="1">
      <alignment horizontal="right" vertical="center" wrapText="1"/>
    </xf>
    <xf numFmtId="0" fontId="7" fillId="0" borderId="0" xfId="0" applyFont="1" applyAlignment="1">
      <alignment vertical="center"/>
    </xf>
    <xf numFmtId="0" fontId="8" fillId="0" borderId="0" xfId="0" applyFont="1"/>
    <xf numFmtId="0" fontId="3" fillId="4" borderId="1"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4" borderId="3" xfId="0" applyFont="1" applyFill="1" applyBorder="1" applyAlignment="1">
      <alignment vertical="center" wrapText="1"/>
    </xf>
    <xf numFmtId="3" fontId="3" fillId="0" borderId="6" xfId="0" applyNumberFormat="1" applyFont="1" applyBorder="1" applyAlignment="1">
      <alignment horizontal="right" vertical="center" wrapText="1"/>
    </xf>
    <xf numFmtId="0" fontId="3" fillId="0" borderId="6" xfId="0" applyFont="1" applyBorder="1" applyAlignment="1">
      <alignment horizontal="right" vertical="center" wrapText="1"/>
    </xf>
    <xf numFmtId="0" fontId="3" fillId="4" borderId="2" xfId="0" applyFont="1" applyFill="1" applyBorder="1" applyAlignment="1">
      <alignment horizontal="center" vertical="center" wrapText="1"/>
    </xf>
    <xf numFmtId="0" fontId="1" fillId="0" borderId="0" xfId="0" applyFont="1" applyAlignment="1">
      <alignment vertical="center"/>
    </xf>
    <xf numFmtId="0" fontId="6" fillId="2" borderId="11" xfId="0" applyFont="1" applyFill="1" applyBorder="1" applyAlignment="1">
      <alignment horizontal="center" vertical="center" wrapText="1"/>
    </xf>
    <xf numFmtId="0" fontId="3" fillId="0" borderId="0" xfId="0" applyFont="1" applyAlignment="1">
      <alignment vertical="center"/>
    </xf>
    <xf numFmtId="0" fontId="3" fillId="2" borderId="6" xfId="0" applyFont="1" applyFill="1" applyBorder="1" applyAlignment="1">
      <alignment vertical="center" wrapText="1"/>
    </xf>
    <xf numFmtId="0" fontId="3" fillId="0" borderId="6" xfId="0" applyFont="1" applyBorder="1" applyAlignment="1">
      <alignment horizontal="center" vertical="center" wrapText="1"/>
    </xf>
    <xf numFmtId="0" fontId="3" fillId="2" borderId="3" xfId="0" applyFont="1" applyFill="1" applyBorder="1" applyAlignment="1">
      <alignment horizontal="center" vertical="center" wrapText="1"/>
    </xf>
    <xf numFmtId="0" fontId="3" fillId="3" borderId="6" xfId="0" applyFont="1" applyFill="1" applyBorder="1" applyAlignment="1">
      <alignment horizontal="right" vertical="center" wrapText="1"/>
    </xf>
    <xf numFmtId="0" fontId="6" fillId="2" borderId="3"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14" fillId="0" borderId="0" xfId="0" applyFont="1" applyAlignment="1">
      <alignment vertical="center" wrapText="1"/>
    </xf>
    <xf numFmtId="0" fontId="3" fillId="0" borderId="0" xfId="0" applyFont="1" applyAlignment="1">
      <alignment vertical="center" wrapText="1"/>
    </xf>
    <xf numFmtId="0" fontId="0" fillId="0" borderId="0" xfId="0" applyAlignment="1">
      <alignment wrapText="1"/>
    </xf>
    <xf numFmtId="0" fontId="3" fillId="2" borderId="1" xfId="0" applyFont="1" applyFill="1" applyBorder="1" applyAlignment="1">
      <alignment horizontal="center" vertical="center" wrapText="1"/>
    </xf>
    <xf numFmtId="0" fontId="8" fillId="0" borderId="0" xfId="0" applyFont="1" applyAlignment="1">
      <alignment wrapText="1"/>
    </xf>
    <xf numFmtId="0" fontId="16" fillId="0" borderId="0" xfId="0" applyFont="1" applyAlignment="1">
      <alignment wrapText="1"/>
    </xf>
    <xf numFmtId="0" fontId="3" fillId="2" borderId="1" xfId="0" applyFont="1" applyFill="1" applyBorder="1" applyAlignment="1">
      <alignment vertical="center" wrapText="1"/>
    </xf>
    <xf numFmtId="3" fontId="6" fillId="3" borderId="4" xfId="0" applyNumberFormat="1" applyFont="1" applyFill="1" applyBorder="1" applyAlignment="1">
      <alignment horizontal="right" vertical="center" wrapText="1"/>
    </xf>
    <xf numFmtId="0" fontId="3" fillId="0" borderId="0" xfId="0" applyFont="1" applyAlignment="1">
      <alignment wrapText="1"/>
    </xf>
    <xf numFmtId="0" fontId="3" fillId="4" borderId="1" xfId="0" applyFont="1" applyFill="1" applyBorder="1" applyAlignment="1">
      <alignment vertical="center" wrapText="1"/>
    </xf>
    <xf numFmtId="3" fontId="6" fillId="3" borderId="1" xfId="0" applyNumberFormat="1" applyFont="1" applyFill="1" applyBorder="1" applyAlignment="1">
      <alignment horizontal="right" vertical="center" wrapText="1"/>
    </xf>
    <xf numFmtId="0" fontId="6" fillId="2" borderId="1" xfId="0" applyFont="1" applyFill="1" applyBorder="1" applyAlignment="1">
      <alignment horizontal="center" vertical="center" wrapText="1"/>
    </xf>
    <xf numFmtId="0" fontId="5" fillId="0" borderId="0" xfId="0" applyFont="1" applyAlignment="1">
      <alignment vertical="center"/>
    </xf>
    <xf numFmtId="3" fontId="3" fillId="3" borderId="6" xfId="0" applyNumberFormat="1" applyFont="1" applyFill="1" applyBorder="1" applyAlignment="1">
      <alignment horizontal="right" vertical="center" wrapText="1"/>
    </xf>
    <xf numFmtId="0" fontId="6" fillId="5" borderId="4" xfId="0" applyFont="1" applyFill="1" applyBorder="1" applyAlignment="1">
      <alignment horizontal="center" vertical="center" wrapText="1"/>
    </xf>
    <xf numFmtId="0" fontId="6" fillId="5" borderId="3" xfId="0" applyFont="1" applyFill="1" applyBorder="1" applyAlignment="1">
      <alignment vertical="center" wrapText="1"/>
    </xf>
    <xf numFmtId="0" fontId="6" fillId="5" borderId="2" xfId="0" applyFont="1" applyFill="1" applyBorder="1" applyAlignment="1">
      <alignment horizontal="center" vertical="center" wrapText="1"/>
    </xf>
    <xf numFmtId="0" fontId="6" fillId="2" borderId="1" xfId="0" applyFont="1" applyFill="1" applyBorder="1" applyAlignment="1">
      <alignment vertical="center" wrapText="1"/>
    </xf>
    <xf numFmtId="0" fontId="3" fillId="3" borderId="4" xfId="0" applyFont="1" applyFill="1" applyBorder="1" applyAlignment="1">
      <alignment horizontal="right" vertical="center" wrapText="1"/>
    </xf>
    <xf numFmtId="3" fontId="3" fillId="3" borderId="1" xfId="0" applyNumberFormat="1" applyFont="1" applyFill="1" applyBorder="1" applyAlignment="1">
      <alignment horizontal="right" vertical="center" wrapText="1"/>
    </xf>
    <xf numFmtId="0" fontId="18" fillId="0" borderId="0" xfId="0" applyFont="1"/>
    <xf numFmtId="0" fontId="19" fillId="0" borderId="0" xfId="0" applyFont="1"/>
    <xf numFmtId="0" fontId="6" fillId="5" borderId="1" xfId="0" applyFont="1" applyFill="1" applyBorder="1" applyAlignment="1">
      <alignment horizontal="center" vertical="center" wrapText="1"/>
    </xf>
    <xf numFmtId="3" fontId="0" fillId="0" borderId="0" xfId="0" applyNumberFormat="1"/>
    <xf numFmtId="3" fontId="3" fillId="3" borderId="4" xfId="0" applyNumberFormat="1" applyFont="1" applyFill="1" applyBorder="1" applyAlignment="1">
      <alignment horizontal="right" vertical="center" wrapText="1"/>
    </xf>
    <xf numFmtId="0" fontId="6" fillId="5" borderId="11" xfId="0" applyFont="1" applyFill="1" applyBorder="1" applyAlignment="1">
      <alignment horizontal="center" vertical="center" wrapText="1"/>
    </xf>
    <xf numFmtId="0" fontId="6" fillId="5" borderId="1" xfId="0" applyFont="1" applyFill="1" applyBorder="1" applyAlignment="1">
      <alignment vertical="center" wrapText="1"/>
    </xf>
    <xf numFmtId="3" fontId="6" fillId="0" borderId="4" xfId="0" applyNumberFormat="1" applyFont="1" applyBorder="1" applyAlignment="1">
      <alignment horizontal="right" vertical="center" wrapText="1"/>
    </xf>
    <xf numFmtId="2" fontId="0" fillId="0" borderId="0" xfId="0" applyNumberFormat="1"/>
    <xf numFmtId="0" fontId="8" fillId="5" borderId="4" xfId="0" applyFont="1" applyFill="1" applyBorder="1" applyAlignment="1">
      <alignment horizontal="center" vertical="center" wrapText="1"/>
    </xf>
    <xf numFmtId="0" fontId="3" fillId="5" borderId="3" xfId="0" applyFont="1" applyFill="1" applyBorder="1" applyAlignment="1">
      <alignment vertical="center" wrapText="1"/>
    </xf>
    <xf numFmtId="0" fontId="6" fillId="4" borderId="3" xfId="0" applyFont="1" applyFill="1" applyBorder="1" applyAlignment="1">
      <alignment horizontal="center" vertical="center" wrapText="1"/>
    </xf>
    <xf numFmtId="0" fontId="0" fillId="0" borderId="0" xfId="0" applyAlignment="1">
      <alignment vertical="center"/>
    </xf>
    <xf numFmtId="0" fontId="8" fillId="0" borderId="0" xfId="0" applyFont="1" applyAlignment="1">
      <alignment vertical="center"/>
    </xf>
    <xf numFmtId="3" fontId="0" fillId="0" borderId="0" xfId="0" applyNumberFormat="1" applyAlignment="1">
      <alignment vertical="center"/>
    </xf>
    <xf numFmtId="0" fontId="8" fillId="3" borderId="1" xfId="0" applyFont="1" applyFill="1" applyBorder="1" applyAlignment="1">
      <alignment horizontal="right" vertical="center" wrapText="1"/>
    </xf>
    <xf numFmtId="3" fontId="3" fillId="3" borderId="3" xfId="0" applyNumberFormat="1" applyFont="1" applyFill="1" applyBorder="1" applyAlignment="1">
      <alignment horizontal="right" vertical="center" wrapText="1"/>
    </xf>
    <xf numFmtId="3" fontId="8" fillId="3" borderId="1" xfId="0" applyNumberFormat="1" applyFont="1" applyFill="1" applyBorder="1" applyAlignment="1">
      <alignment horizontal="right" vertical="center" wrapText="1"/>
    </xf>
    <xf numFmtId="0" fontId="8" fillId="0" borderId="3" xfId="0" applyFont="1" applyBorder="1" applyAlignment="1">
      <alignment horizontal="right" vertical="center" wrapText="1"/>
    </xf>
    <xf numFmtId="3" fontId="8" fillId="0" borderId="6" xfId="0" applyNumberFormat="1" applyFont="1" applyBorder="1" applyAlignment="1">
      <alignment horizontal="right" vertical="center" wrapText="1"/>
    </xf>
    <xf numFmtId="0" fontId="8" fillId="0" borderId="6" xfId="0" applyFont="1" applyBorder="1" applyAlignment="1">
      <alignment horizontal="right" vertical="center" wrapText="1"/>
    </xf>
    <xf numFmtId="0" fontId="3" fillId="0" borderId="1" xfId="0" applyFont="1" applyBorder="1" applyAlignment="1">
      <alignment horizontal="right" vertical="center" wrapText="1"/>
    </xf>
    <xf numFmtId="3" fontId="3" fillId="0" borderId="4" xfId="0" applyNumberFormat="1" applyFont="1" applyBorder="1" applyAlignment="1">
      <alignment horizontal="right" vertical="center" wrapText="1"/>
    </xf>
    <xf numFmtId="0" fontId="6" fillId="0" borderId="1" xfId="0" applyFont="1" applyBorder="1" applyAlignment="1">
      <alignment horizontal="right" vertical="center" wrapText="1"/>
    </xf>
    <xf numFmtId="0" fontId="6" fillId="0" borderId="4" xfId="0" applyFont="1" applyBorder="1" applyAlignment="1">
      <alignment horizontal="right" vertical="center" wrapText="1"/>
    </xf>
    <xf numFmtId="0" fontId="6" fillId="0" borderId="3" xfId="0" applyFont="1" applyBorder="1" applyAlignment="1">
      <alignment horizontal="right" vertical="center" wrapText="1"/>
    </xf>
    <xf numFmtId="0" fontId="5" fillId="0" borderId="0" xfId="0" applyFont="1"/>
    <xf numFmtId="0" fontId="8" fillId="0" borderId="1" xfId="0" applyFont="1" applyBorder="1" applyAlignment="1">
      <alignment horizontal="right" vertical="center" wrapText="1"/>
    </xf>
    <xf numFmtId="0" fontId="3" fillId="0" borderId="3" xfId="0" applyFont="1" applyBorder="1" applyAlignment="1">
      <alignment horizontal="right" vertical="center" wrapText="1"/>
    </xf>
    <xf numFmtId="3" fontId="8" fillId="0" borderId="4" xfId="0" applyNumberFormat="1" applyFont="1" applyBorder="1" applyAlignment="1">
      <alignment horizontal="right" vertical="center" wrapText="1"/>
    </xf>
    <xf numFmtId="3" fontId="8" fillId="0" borderId="1" xfId="0" applyNumberFormat="1" applyFont="1" applyBorder="1" applyAlignment="1">
      <alignment horizontal="right" vertical="center" wrapText="1"/>
    </xf>
    <xf numFmtId="3" fontId="3" fillId="0" borderId="1" xfId="0" applyNumberFormat="1" applyFont="1" applyBorder="1" applyAlignment="1">
      <alignment horizontal="right" vertical="center" wrapText="1"/>
    </xf>
    <xf numFmtId="0" fontId="3" fillId="0" borderId="4" xfId="0" applyFont="1" applyBorder="1" applyAlignment="1">
      <alignment horizontal="right" vertical="center" wrapText="1"/>
    </xf>
    <xf numFmtId="3" fontId="3" fillId="3" borderId="6"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23" fillId="7" borderId="0" xfId="0" applyFont="1" applyFill="1"/>
    <xf numFmtId="0" fontId="0" fillId="7" borderId="0" xfId="0" applyFill="1"/>
    <xf numFmtId="0" fontId="24" fillId="7" borderId="0" xfId="0" applyFont="1" applyFill="1"/>
    <xf numFmtId="0" fontId="25" fillId="7" borderId="0" xfId="0" applyFont="1" applyFill="1"/>
    <xf numFmtId="0" fontId="0" fillId="7" borderId="0" xfId="0" applyFill="1" applyAlignment="1">
      <alignment wrapText="1"/>
    </xf>
    <xf numFmtId="0" fontId="3" fillId="8" borderId="3" xfId="0" applyFont="1" applyFill="1" applyBorder="1" applyAlignment="1">
      <alignment wrapText="1"/>
    </xf>
    <xf numFmtId="0" fontId="3" fillId="8" borderId="11" xfId="0" applyFont="1" applyFill="1" applyBorder="1" applyAlignment="1">
      <alignment horizontal="center" vertical="center" wrapText="1"/>
    </xf>
    <xf numFmtId="3" fontId="3" fillId="0" borderId="3" xfId="0" applyNumberFormat="1" applyFont="1" applyBorder="1" applyAlignment="1">
      <alignment horizontal="right" vertical="center" wrapText="1"/>
    </xf>
    <xf numFmtId="0" fontId="2" fillId="0" borderId="0" xfId="0" applyFont="1"/>
    <xf numFmtId="0" fontId="27" fillId="0" borderId="0" xfId="0" applyFont="1"/>
    <xf numFmtId="0" fontId="7" fillId="0" borderId="0" xfId="0" applyFont="1"/>
    <xf numFmtId="0" fontId="28" fillId="0" borderId="0" xfId="0" applyFont="1"/>
    <xf numFmtId="3" fontId="8" fillId="0" borderId="1" xfId="0" applyNumberFormat="1" applyFont="1" applyBorder="1" applyAlignment="1">
      <alignment vertical="center"/>
    </xf>
    <xf numFmtId="4" fontId="0" fillId="0" borderId="0" xfId="0" applyNumberFormat="1"/>
    <xf numFmtId="0" fontId="6" fillId="2" borderId="2" xfId="0" applyFont="1" applyFill="1" applyBorder="1" applyAlignment="1">
      <alignment horizontal="center" vertical="center" wrapText="1"/>
    </xf>
    <xf numFmtId="3" fontId="8" fillId="0" borderId="3" xfId="0" applyNumberFormat="1" applyFont="1" applyBorder="1" applyAlignment="1">
      <alignment horizontal="right" vertical="center" wrapText="1"/>
    </xf>
    <xf numFmtId="0" fontId="8" fillId="5" borderId="3" xfId="0" applyFont="1" applyFill="1" applyBorder="1" applyAlignment="1">
      <alignment vertical="center" wrapText="1"/>
    </xf>
    <xf numFmtId="0" fontId="8" fillId="5" borderId="1" xfId="0" applyFont="1" applyFill="1" applyBorder="1" applyAlignment="1">
      <alignment horizontal="center" vertical="center" wrapText="1"/>
    </xf>
    <xf numFmtId="0" fontId="8" fillId="5" borderId="1" xfId="0" applyFont="1" applyFill="1" applyBorder="1" applyAlignment="1">
      <alignment wrapText="1"/>
    </xf>
    <xf numFmtId="0" fontId="6" fillId="2" borderId="13" xfId="0" applyFont="1" applyFill="1" applyBorder="1" applyAlignment="1">
      <alignment horizontal="center" vertical="center" wrapText="1"/>
    </xf>
    <xf numFmtId="0" fontId="6" fillId="2" borderId="5" xfId="0" applyFont="1" applyFill="1" applyBorder="1" applyAlignment="1">
      <alignment horizontal="center" vertical="center" wrapText="1"/>
    </xf>
    <xf numFmtId="1" fontId="8" fillId="0" borderId="1" xfId="3" applyNumberFormat="1" applyFont="1" applyFill="1" applyBorder="1" applyAlignment="1">
      <alignment horizontal="right" vertical="center" wrapText="1"/>
    </xf>
    <xf numFmtId="1" fontId="8" fillId="0" borderId="9" xfId="3" applyNumberFormat="1" applyFont="1" applyFill="1" applyBorder="1" applyAlignment="1">
      <alignment horizontal="right" vertical="center" wrapText="1"/>
    </xf>
    <xf numFmtId="1" fontId="8" fillId="0" borderId="2" xfId="3" applyNumberFormat="1" applyFont="1" applyFill="1" applyBorder="1" applyAlignment="1">
      <alignment horizontal="right" vertical="center" wrapText="1"/>
    </xf>
    <xf numFmtId="1" fontId="8" fillId="0" borderId="5" xfId="3" applyNumberFormat="1" applyFont="1" applyFill="1" applyBorder="1" applyAlignment="1">
      <alignment horizontal="right" vertical="center" wrapText="1"/>
    </xf>
    <xf numFmtId="1" fontId="8" fillId="0" borderId="10" xfId="3" applyNumberFormat="1" applyFont="1" applyFill="1" applyBorder="1" applyAlignment="1">
      <alignment horizontal="right" vertical="center" wrapText="1"/>
    </xf>
    <xf numFmtId="1" fontId="8" fillId="0" borderId="8" xfId="3" applyNumberFormat="1" applyFont="1" applyFill="1" applyBorder="1" applyAlignment="1">
      <alignment horizontal="right" vertical="center" wrapText="1"/>
    </xf>
    <xf numFmtId="0" fontId="8" fillId="5" borderId="1" xfId="0" applyFont="1" applyFill="1" applyBorder="1" applyAlignment="1">
      <alignment vertical="center" wrapText="1"/>
    </xf>
    <xf numFmtId="0" fontId="8" fillId="5" borderId="14" xfId="0" applyFont="1" applyFill="1" applyBorder="1" applyAlignment="1">
      <alignment vertical="center" wrapText="1"/>
    </xf>
    <xf numFmtId="0" fontId="8" fillId="0" borderId="0" xfId="0" applyFont="1" applyAlignment="1">
      <alignment horizontal="right" vertical="center" wrapText="1"/>
    </xf>
    <xf numFmtId="0" fontId="6" fillId="5" borderId="6" xfId="0" applyFont="1" applyFill="1" applyBorder="1" applyAlignment="1">
      <alignment horizontal="center" vertical="center" wrapText="1"/>
    </xf>
    <xf numFmtId="3" fontId="8" fillId="0" borderId="0" xfId="0" applyNumberFormat="1" applyFont="1" applyAlignment="1">
      <alignment vertical="center"/>
    </xf>
    <xf numFmtId="3" fontId="30" fillId="0" borderId="0" xfId="0" applyNumberFormat="1" applyFont="1"/>
    <xf numFmtId="0" fontId="8" fillId="5" borderId="8" xfId="0" applyFont="1" applyFill="1" applyBorder="1" applyAlignment="1">
      <alignment vertical="center" wrapText="1"/>
    </xf>
    <xf numFmtId="0" fontId="8" fillId="5" borderId="17" xfId="0" applyFont="1" applyFill="1" applyBorder="1" applyAlignment="1">
      <alignment vertical="center" wrapText="1"/>
    </xf>
    <xf numFmtId="14" fontId="8" fillId="0" borderId="1" xfId="0" applyNumberFormat="1" applyFont="1" applyBorder="1" applyAlignment="1">
      <alignment vertical="center"/>
    </xf>
    <xf numFmtId="14" fontId="8" fillId="0" borderId="4" xfId="0" applyNumberFormat="1" applyFont="1" applyBorder="1" applyAlignment="1">
      <alignment vertical="center"/>
    </xf>
    <xf numFmtId="14" fontId="8" fillId="0" borderId="3" xfId="0" applyNumberFormat="1" applyFont="1" applyBorder="1" applyAlignment="1">
      <alignment vertical="center"/>
    </xf>
    <xf numFmtId="14" fontId="8" fillId="0" borderId="6" xfId="0" applyNumberFormat="1" applyFont="1" applyBorder="1" applyAlignment="1">
      <alignment vertical="center"/>
    </xf>
    <xf numFmtId="0" fontId="3" fillId="2" borderId="8" xfId="0" applyFont="1" applyFill="1" applyBorder="1" applyAlignment="1">
      <alignment vertical="center" wrapText="1"/>
    </xf>
    <xf numFmtId="0" fontId="31" fillId="0" borderId="0" xfId="0" applyFont="1"/>
    <xf numFmtId="0" fontId="32" fillId="0" borderId="0" xfId="0" applyFont="1"/>
    <xf numFmtId="0" fontId="3" fillId="2" borderId="14" xfId="0" applyFont="1" applyFill="1" applyBorder="1" applyAlignment="1">
      <alignment vertical="center" wrapText="1"/>
    </xf>
    <xf numFmtId="0" fontId="35" fillId="0" borderId="0" xfId="0" applyFont="1" applyAlignment="1">
      <alignment horizontal="center" vertical="center" wrapText="1"/>
    </xf>
    <xf numFmtId="3" fontId="33" fillId="0" borderId="0" xfId="0" applyNumberFormat="1" applyFont="1" applyAlignment="1">
      <alignment horizontal="right" vertical="center" wrapText="1" indent="1"/>
    </xf>
    <xf numFmtId="3" fontId="34" fillId="0" borderId="0" xfId="0" applyNumberFormat="1" applyFont="1" applyAlignment="1">
      <alignment horizontal="right" vertical="center" wrapText="1" indent="1"/>
    </xf>
    <xf numFmtId="164" fontId="34" fillId="0" borderId="0" xfId="0" applyNumberFormat="1" applyFont="1" applyAlignment="1">
      <alignment horizontal="right" vertical="center" wrapText="1" indent="1"/>
    </xf>
    <xf numFmtId="0" fontId="34" fillId="0" borderId="0" xfId="0" applyFont="1" applyAlignment="1">
      <alignment horizontal="right" vertical="center" wrapText="1" indent="1"/>
    </xf>
    <xf numFmtId="0" fontId="36" fillId="0" borderId="0" xfId="0" applyFont="1"/>
    <xf numFmtId="3" fontId="8" fillId="0" borderId="6" xfId="0" applyNumberFormat="1" applyFont="1" applyBorder="1" applyAlignment="1">
      <alignment vertical="center" wrapText="1"/>
    </xf>
    <xf numFmtId="3" fontId="8" fillId="0" borderId="4" xfId="0" applyNumberFormat="1" applyFont="1" applyBorder="1" applyAlignment="1">
      <alignment vertical="center" wrapText="1"/>
    </xf>
    <xf numFmtId="3" fontId="8" fillId="3" borderId="3" xfId="0" applyNumberFormat="1" applyFont="1" applyFill="1" applyBorder="1" applyAlignment="1">
      <alignment horizontal="right" vertical="center" wrapText="1"/>
    </xf>
    <xf numFmtId="0" fontId="3" fillId="0" borderId="6" xfId="0" applyFont="1" applyBorder="1" applyAlignment="1">
      <alignment vertical="center" wrapText="1"/>
    </xf>
    <xf numFmtId="3" fontId="3" fillId="0" borderId="6" xfId="0" applyNumberFormat="1" applyFont="1" applyBorder="1" applyAlignment="1">
      <alignment vertical="center" wrapText="1"/>
    </xf>
    <xf numFmtId="0" fontId="6" fillId="0" borderId="4" xfId="0" applyFont="1" applyBorder="1" applyAlignment="1">
      <alignment vertical="center" wrapText="1"/>
    </xf>
    <xf numFmtId="3" fontId="6" fillId="0" borderId="4" xfId="0" applyNumberFormat="1" applyFont="1" applyBorder="1" applyAlignment="1">
      <alignment vertical="center" wrapText="1"/>
    </xf>
    <xf numFmtId="0" fontId="3" fillId="0" borderId="4" xfId="0" applyFont="1" applyBorder="1" applyAlignment="1">
      <alignment vertical="center" wrapText="1"/>
    </xf>
    <xf numFmtId="3" fontId="8" fillId="0" borderId="1" xfId="0" applyNumberFormat="1" applyFont="1" applyBorder="1" applyAlignment="1">
      <alignment horizontal="right" vertical="center" wrapText="1" indent="1"/>
    </xf>
    <xf numFmtId="3" fontId="3" fillId="0" borderId="1" xfId="0" applyNumberFormat="1" applyFont="1" applyBorder="1" applyAlignment="1">
      <alignment horizontal="right" vertical="center" wrapText="1" indent="1"/>
    </xf>
    <xf numFmtId="164" fontId="3" fillId="0" borderId="1" xfId="0" applyNumberFormat="1" applyFont="1" applyBorder="1" applyAlignment="1">
      <alignment horizontal="right" vertical="center" wrapText="1" indent="1"/>
    </xf>
    <xf numFmtId="0" fontId="3" fillId="0" borderId="1" xfId="0" applyFont="1" applyBorder="1" applyAlignment="1">
      <alignment horizontal="right" vertical="center" wrapText="1" indent="1"/>
    </xf>
    <xf numFmtId="165" fontId="6" fillId="0" borderId="1" xfId="3" applyNumberFormat="1" applyFont="1" applyFill="1" applyBorder="1" applyAlignment="1">
      <alignment horizontal="right" vertical="center"/>
    </xf>
    <xf numFmtId="166" fontId="8" fillId="0" borderId="1" xfId="0" applyNumberFormat="1" applyFont="1" applyBorder="1" applyAlignment="1">
      <alignment vertical="center" wrapText="1"/>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1" fillId="0" borderId="0" xfId="0" applyFont="1" applyAlignment="1">
      <alignment horizontal="right" vertical="center" wrapText="1"/>
    </xf>
    <xf numFmtId="0" fontId="6" fillId="0" borderId="0" xfId="0" applyFont="1" applyAlignment="1">
      <alignment horizontal="center" vertical="center" wrapText="1"/>
    </xf>
    <xf numFmtId="0" fontId="6" fillId="0" borderId="6" xfId="0" applyFont="1" applyBorder="1" applyAlignment="1">
      <alignment horizontal="center" vertical="center" wrapText="1"/>
    </xf>
    <xf numFmtId="0" fontId="13" fillId="2" borderId="10" xfId="0" applyFont="1" applyFill="1" applyBorder="1" applyAlignment="1">
      <alignment vertical="center" wrapText="1"/>
    </xf>
    <xf numFmtId="0" fontId="6" fillId="2" borderId="10" xfId="0" applyFont="1" applyFill="1" applyBorder="1" applyAlignment="1">
      <alignment vertical="center" wrapText="1"/>
    </xf>
    <xf numFmtId="0" fontId="21" fillId="2" borderId="3" xfId="1" applyFont="1" applyFill="1" applyBorder="1" applyAlignment="1">
      <alignment vertical="center" wrapText="1"/>
    </xf>
    <xf numFmtId="0" fontId="20" fillId="2" borderId="3" xfId="0" applyFont="1" applyFill="1" applyBorder="1" applyAlignment="1">
      <alignment vertical="center" wrapText="1"/>
    </xf>
    <xf numFmtId="0" fontId="21" fillId="5" borderId="3" xfId="1" applyFont="1" applyFill="1" applyBorder="1" applyAlignment="1">
      <alignment vertical="center" wrapText="1"/>
    </xf>
    <xf numFmtId="0" fontId="13" fillId="6" borderId="2" xfId="1" applyFont="1" applyFill="1" applyBorder="1" applyAlignment="1">
      <alignment vertical="center" wrapText="1"/>
    </xf>
    <xf numFmtId="0" fontId="6" fillId="6" borderId="10" xfId="1" applyFont="1" applyFill="1" applyBorder="1" applyAlignment="1">
      <alignment vertical="center" wrapText="1"/>
    </xf>
    <xf numFmtId="0" fontId="21" fillId="6" borderId="3" xfId="1" applyFont="1" applyFill="1" applyBorder="1" applyAlignment="1">
      <alignment vertical="center" wrapText="1"/>
    </xf>
    <xf numFmtId="49" fontId="21" fillId="6" borderId="3" xfId="1" applyNumberFormat="1" applyFont="1" applyFill="1" applyBorder="1" applyAlignment="1">
      <alignment vertical="center" wrapText="1"/>
    </xf>
    <xf numFmtId="3" fontId="3" fillId="3" borderId="1" xfId="0" applyNumberFormat="1" applyFont="1" applyFill="1" applyBorder="1" applyAlignment="1">
      <alignment vertical="center" wrapText="1"/>
    </xf>
    <xf numFmtId="3" fontId="3" fillId="3" borderId="4" xfId="0" applyNumberFormat="1" applyFont="1" applyFill="1" applyBorder="1" applyAlignment="1">
      <alignment vertical="center" wrapText="1"/>
    </xf>
    <xf numFmtId="3" fontId="3" fillId="3" borderId="3" xfId="0" applyNumberFormat="1" applyFont="1" applyFill="1" applyBorder="1" applyAlignment="1">
      <alignment vertical="center" wrapText="1"/>
    </xf>
    <xf numFmtId="3" fontId="3" fillId="3" borderId="6" xfId="0" applyNumberFormat="1" applyFont="1" applyFill="1" applyBorder="1" applyAlignment="1">
      <alignment vertical="center" wrapText="1"/>
    </xf>
    <xf numFmtId="3" fontId="6" fillId="3" borderId="3" xfId="0" applyNumberFormat="1" applyFont="1" applyFill="1" applyBorder="1" applyAlignment="1">
      <alignment horizontal="right" vertical="center" wrapText="1"/>
    </xf>
    <xf numFmtId="0" fontId="8" fillId="0" borderId="0" xfId="0" applyFont="1" applyAlignment="1">
      <alignment vertical="center" wrapText="1"/>
    </xf>
    <xf numFmtId="0" fontId="15" fillId="7" borderId="0" xfId="1" applyFill="1" applyBorder="1" applyAlignment="1">
      <alignment vertical="center" wrapText="1"/>
    </xf>
    <xf numFmtId="0" fontId="15" fillId="7" borderId="0" xfId="1" applyFill="1" applyBorder="1" applyAlignment="1">
      <alignment wrapText="1"/>
    </xf>
    <xf numFmtId="0" fontId="15" fillId="7" borderId="0" xfId="1" applyFill="1" applyBorder="1" applyAlignment="1"/>
    <xf numFmtId="0" fontId="15" fillId="0" borderId="0" xfId="1" applyFill="1" applyBorder="1" applyAlignment="1">
      <alignment vertical="center" wrapText="1"/>
    </xf>
    <xf numFmtId="0" fontId="15" fillId="0" borderId="0" xfId="1" applyFill="1" applyBorder="1" applyAlignment="1">
      <alignment wrapText="1"/>
    </xf>
    <xf numFmtId="0" fontId="9" fillId="0" borderId="12" xfId="0" applyFont="1" applyBorder="1" applyAlignment="1">
      <alignment wrapText="1"/>
    </xf>
    <xf numFmtId="0" fontId="3" fillId="8" borderId="9"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8" borderId="2"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8" fillId="0" borderId="12" xfId="0" applyFont="1" applyBorder="1" applyAlignment="1">
      <alignment vertical="center"/>
    </xf>
    <xf numFmtId="0" fontId="0" fillId="0" borderId="0" xfId="0" applyAlignment="1">
      <alignment vertical="center"/>
    </xf>
    <xf numFmtId="0" fontId="0" fillId="0" borderId="12" xfId="0" applyBorder="1" applyAlignment="1">
      <alignment vertical="center"/>
    </xf>
    <xf numFmtId="0" fontId="8" fillId="0" borderId="0" xfId="0" applyFont="1" applyAlignment="1">
      <alignment vertical="center" wrapText="1"/>
    </xf>
    <xf numFmtId="0" fontId="0" fillId="0" borderId="0" xfId="0" applyAlignment="1">
      <alignment vertical="center" wrapText="1"/>
    </xf>
    <xf numFmtId="0" fontId="0" fillId="0" borderId="0" xfId="0" applyAlignment="1">
      <alignment wrapText="1"/>
    </xf>
    <xf numFmtId="0" fontId="8" fillId="5" borderId="2" xfId="0" applyFont="1" applyFill="1" applyBorder="1" applyAlignment="1">
      <alignment horizontal="center" vertical="center" wrapText="1"/>
    </xf>
    <xf numFmtId="0" fontId="0" fillId="5" borderId="3" xfId="0" applyFill="1" applyBorder="1" applyAlignment="1">
      <alignment horizontal="center" vertical="center" wrapText="1"/>
    </xf>
    <xf numFmtId="0" fontId="0" fillId="5" borderId="10" xfId="0" applyFill="1" applyBorder="1" applyAlignment="1">
      <alignment horizontal="center" vertical="center" wrapText="1"/>
    </xf>
    <xf numFmtId="0" fontId="7" fillId="0" borderId="7" xfId="0" applyFont="1" applyBorder="1" applyAlignment="1">
      <alignment vertical="center" wrapText="1"/>
    </xf>
    <xf numFmtId="0" fontId="0" fillId="0" borderId="7" xfId="0" applyBorder="1" applyAlignment="1">
      <alignment wrapText="1"/>
    </xf>
    <xf numFmtId="0" fontId="8" fillId="5" borderId="8" xfId="0" applyFont="1" applyFill="1" applyBorder="1" applyAlignment="1">
      <alignment horizontal="center" vertical="center" wrapText="1"/>
    </xf>
    <xf numFmtId="0" fontId="0" fillId="5" borderId="4" xfId="0" applyFill="1" applyBorder="1" applyAlignment="1">
      <alignment horizontal="center" vertical="center" wrapText="1"/>
    </xf>
    <xf numFmtId="0" fontId="8" fillId="5" borderId="10" xfId="0" applyFont="1" applyFill="1" applyBorder="1" applyAlignment="1">
      <alignment horizontal="center" vertical="center" wrapText="1"/>
    </xf>
    <xf numFmtId="0" fontId="3" fillId="0" borderId="0" xfId="0" applyFont="1" applyAlignment="1">
      <alignment wrapText="1"/>
    </xf>
    <xf numFmtId="0" fontId="2" fillId="0" borderId="0" xfId="0" applyFont="1" applyAlignment="1">
      <alignment vertical="center" wrapText="1"/>
    </xf>
    <xf numFmtId="0" fontId="6" fillId="5" borderId="2"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3" fillId="0" borderId="0" xfId="0" applyFont="1" applyAlignment="1">
      <alignment vertical="center" wrapText="1"/>
    </xf>
    <xf numFmtId="0" fontId="3" fillId="0" borderId="0" xfId="2" applyFont="1" applyAlignment="1">
      <alignment vertical="center" wrapText="1"/>
    </xf>
    <xf numFmtId="0" fontId="16" fillId="0" borderId="0" xfId="2" applyFont="1" applyAlignment="1">
      <alignment wrapText="1"/>
    </xf>
    <xf numFmtId="0" fontId="3" fillId="2" borderId="2"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1" fillId="0" borderId="7" xfId="0" applyFont="1" applyBorder="1" applyAlignment="1">
      <alignment vertical="center" wrapText="1"/>
    </xf>
    <xf numFmtId="0" fontId="3" fillId="0" borderId="12" xfId="2" applyFont="1" applyBorder="1" applyAlignment="1">
      <alignment vertical="center" wrapText="1"/>
    </xf>
    <xf numFmtId="0" fontId="2" fillId="0" borderId="7" xfId="0" applyFont="1" applyBorder="1" applyAlignment="1">
      <alignment vertical="center" wrapText="1"/>
    </xf>
    <xf numFmtId="0" fontId="9" fillId="0" borderId="12" xfId="0" applyFont="1" applyBorder="1" applyAlignment="1">
      <alignment vertical="center" wrapText="1"/>
    </xf>
    <xf numFmtId="0" fontId="0" fillId="0" borderId="12" xfId="0" applyBorder="1" applyAlignment="1">
      <alignment vertical="center" wrapText="1"/>
    </xf>
    <xf numFmtId="0" fontId="10" fillId="0" borderId="0" xfId="0" applyFont="1" applyAlignment="1">
      <alignment vertical="center" wrapText="1"/>
    </xf>
    <xf numFmtId="0" fontId="9" fillId="0" borderId="0" xfId="0" applyFont="1" applyAlignment="1">
      <alignment vertical="center" wrapText="1"/>
    </xf>
    <xf numFmtId="0" fontId="3" fillId="5" borderId="2" xfId="0" applyFont="1" applyFill="1" applyBorder="1" applyAlignment="1">
      <alignment horizontal="center" vertical="center" wrapText="1"/>
    </xf>
    <xf numFmtId="0" fontId="3" fillId="5" borderId="3" xfId="0" applyFont="1" applyFill="1" applyBorder="1" applyAlignment="1">
      <alignment horizontal="center"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8" fillId="0" borderId="12" xfId="0" applyFont="1" applyBorder="1" applyAlignment="1">
      <alignment horizontal="left" vertical="center" wrapText="1"/>
    </xf>
    <xf numFmtId="0" fontId="0" fillId="0" borderId="12" xfId="0" applyBorder="1" applyAlignment="1">
      <alignment wrapText="1"/>
    </xf>
    <xf numFmtId="0" fontId="0" fillId="0" borderId="12" xfId="0" applyBorder="1"/>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10" xfId="0" applyFont="1" applyFill="1" applyBorder="1" applyAlignment="1">
      <alignment vertical="center" wrapText="1"/>
    </xf>
    <xf numFmtId="0" fontId="3" fillId="2" borderId="8" xfId="0" applyFont="1" applyFill="1" applyBorder="1" applyAlignment="1">
      <alignment vertical="center" wrapText="1"/>
    </xf>
    <xf numFmtId="0" fontId="3" fillId="2" borderId="4" xfId="0" applyFont="1" applyFill="1" applyBorder="1" applyAlignment="1">
      <alignment vertical="center" wrapText="1"/>
    </xf>
    <xf numFmtId="0" fontId="3" fillId="2" borderId="13"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12" xfId="0" applyFont="1" applyBorder="1" applyAlignment="1">
      <alignment vertical="center" wrapText="1"/>
    </xf>
    <xf numFmtId="0" fontId="3" fillId="5" borderId="8" xfId="0" applyFont="1" applyFill="1" applyBorder="1" applyAlignment="1">
      <alignment vertical="center" wrapText="1"/>
    </xf>
    <xf numFmtId="0" fontId="3" fillId="5" borderId="4" xfId="0" applyFont="1" applyFill="1" applyBorder="1" applyAlignment="1">
      <alignment vertical="center" wrapText="1"/>
    </xf>
    <xf numFmtId="0" fontId="3" fillId="5" borderId="2" xfId="0" applyFont="1" applyFill="1" applyBorder="1" applyAlignment="1">
      <alignment vertical="center" wrapText="1"/>
    </xf>
    <xf numFmtId="0" fontId="3" fillId="5" borderId="3" xfId="0" applyFont="1" applyFill="1" applyBorder="1" applyAlignment="1">
      <alignment vertical="center" wrapText="1"/>
    </xf>
    <xf numFmtId="0" fontId="6" fillId="5" borderId="9" xfId="0" applyFont="1" applyFill="1" applyBorder="1" applyAlignment="1">
      <alignment horizontal="center" vertical="center" wrapText="1"/>
    </xf>
    <xf numFmtId="0" fontId="0" fillId="5" borderId="4" xfId="0" applyFill="1" applyBorder="1" applyAlignment="1">
      <alignment vertical="center" wrapText="1"/>
    </xf>
    <xf numFmtId="0" fontId="0" fillId="5" borderId="3" xfId="0" applyFill="1" applyBorder="1" applyAlignment="1">
      <alignment vertical="center" wrapText="1"/>
    </xf>
    <xf numFmtId="0" fontId="0" fillId="0" borderId="3" xfId="0" applyBorder="1" applyAlignment="1">
      <alignment horizontal="center" vertical="center" wrapText="1"/>
    </xf>
    <xf numFmtId="0" fontId="3" fillId="2" borderId="9"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9" xfId="0" applyFont="1" applyFill="1" applyBorder="1" applyAlignment="1">
      <alignment horizontal="center" vertical="center" wrapText="1"/>
    </xf>
    <xf numFmtId="0" fontId="8" fillId="5" borderId="4" xfId="0" applyFont="1" applyFill="1" applyBorder="1" applyAlignment="1">
      <alignment horizontal="center" vertical="center" wrapText="1"/>
    </xf>
    <xf numFmtId="3" fontId="8" fillId="0" borderId="2" xfId="0" applyNumberFormat="1" applyFont="1" applyBorder="1" applyAlignment="1">
      <alignment horizontal="center" vertical="center" wrapText="1"/>
    </xf>
    <xf numFmtId="3" fontId="8" fillId="0" borderId="10" xfId="0" applyNumberFormat="1" applyFont="1" applyBorder="1" applyAlignment="1">
      <alignment horizontal="center" vertical="center" wrapText="1"/>
    </xf>
    <xf numFmtId="3" fontId="8" fillId="0" borderId="3" xfId="0" applyNumberFormat="1" applyFont="1" applyBorder="1" applyAlignment="1">
      <alignment horizontal="center" vertical="center" wrapText="1"/>
    </xf>
    <xf numFmtId="0" fontId="17" fillId="0" borderId="0" xfId="0" applyFont="1" applyAlignment="1">
      <alignment wrapText="1"/>
    </xf>
    <xf numFmtId="0" fontId="14" fillId="0" borderId="0" xfId="0" applyFont="1" applyAlignment="1">
      <alignment vertical="center" wrapText="1"/>
    </xf>
    <xf numFmtId="0" fontId="6" fillId="0" borderId="12" xfId="0" applyFont="1" applyBorder="1" applyAlignment="1">
      <alignment vertical="center" wrapText="1"/>
    </xf>
    <xf numFmtId="0" fontId="8" fillId="0" borderId="12" xfId="0" applyFont="1" applyBorder="1" applyAlignment="1">
      <alignment vertical="center" wrapText="1"/>
    </xf>
    <xf numFmtId="0" fontId="6" fillId="2" borderId="10" xfId="0" applyFont="1" applyFill="1" applyBorder="1" applyAlignment="1">
      <alignment horizontal="center" vertical="center" wrapText="1"/>
    </xf>
    <xf numFmtId="0" fontId="6" fillId="0" borderId="0" xfId="0" applyFont="1" applyAlignment="1">
      <alignment vertical="center" wrapText="1"/>
    </xf>
    <xf numFmtId="0" fontId="0" fillId="0" borderId="0" xfId="0"/>
    <xf numFmtId="0" fontId="0" fillId="0" borderId="7" xfId="0" applyBorder="1"/>
    <xf numFmtId="0" fontId="6" fillId="5" borderId="13" xfId="0" applyFont="1" applyFill="1" applyBorder="1" applyAlignment="1">
      <alignment horizontal="center" vertical="center" wrapText="1"/>
    </xf>
    <xf numFmtId="0" fontId="0" fillId="5" borderId="5" xfId="0" applyFill="1" applyBorder="1" applyAlignment="1">
      <alignment horizontal="center" vertical="center" wrapText="1"/>
    </xf>
    <xf numFmtId="0" fontId="8" fillId="5" borderId="2" xfId="0" applyFont="1" applyFill="1" applyBorder="1" applyAlignment="1">
      <alignment horizontal="center" vertical="center"/>
    </xf>
    <xf numFmtId="0" fontId="0" fillId="0" borderId="3" xfId="0" applyBorder="1" applyAlignment="1">
      <alignment horizontal="center" vertical="center"/>
    </xf>
    <xf numFmtId="0" fontId="0" fillId="5" borderId="1" xfId="0" applyFill="1" applyBorder="1" applyAlignment="1">
      <alignment horizontal="center" vertical="center" wrapText="1"/>
    </xf>
    <xf numFmtId="3" fontId="8" fillId="0" borderId="1" xfId="0" applyNumberFormat="1" applyFont="1" applyBorder="1" applyAlignment="1">
      <alignment vertical="center" wrapText="1"/>
    </xf>
    <xf numFmtId="0" fontId="15" fillId="0" borderId="0" xfId="1" applyAlignment="1">
      <alignment wrapText="1"/>
    </xf>
  </cellXfs>
  <cellStyles count="10">
    <cellStyle name="Čárka" xfId="3" builtinId="3"/>
    <cellStyle name="Čárka 2" xfId="7" xr:uid="{6A5C0FDC-A71E-4572-9115-6AF618D98182}"/>
    <cellStyle name="Hypertextový odkaz" xfId="1" builtinId="8"/>
    <cellStyle name="Normální" xfId="0" builtinId="0"/>
    <cellStyle name="Normální 2" xfId="2" xr:uid="{00000000-0005-0000-0000-000002000000}"/>
    <cellStyle name="Normální 2 3 2" xfId="8" xr:uid="{1D371A66-DC36-4705-96D6-3C2B84FEE892}"/>
    <cellStyle name="Normální 3" xfId="6" xr:uid="{EC34D542-6818-4E22-A1EB-692C7345909A}"/>
    <cellStyle name="Normální 4" xfId="5" xr:uid="{8F895476-EC35-4EA1-AD69-0B3A9DB8AD18}"/>
    <cellStyle name="Normální 7" xfId="9" xr:uid="{FDAF0337-20BF-482F-A2F0-6E43A524B312}"/>
    <cellStyle name="Normální 9" xfId="4" xr:uid="{0BAA67C8-FFB3-4656-80E2-3C40094CB750}"/>
  </cellStyles>
  <dxfs count="0"/>
  <tableStyles count="0" defaultTableStyle="TableStyleMedium2" defaultPivotStyle="PivotStyleLight16"/>
  <colors>
    <mruColors>
      <color rgb="FFCDCDCD"/>
      <color rgb="FFCDCD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doughnutChart>
        <c:varyColors val="1"/>
        <c:ser>
          <c:idx val="0"/>
          <c:order val="0"/>
          <c:dLbls>
            <c:dLbl>
              <c:idx val="0"/>
              <c:layout>
                <c:manualLayout>
                  <c:x val="5.1203471725125268E-3"/>
                  <c:y val="-3.715092025334073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947-45C6-B6DB-63869F7B2B8B}"/>
                </c:ext>
              </c:extLst>
            </c:dLbl>
            <c:dLbl>
              <c:idx val="1"/>
              <c:layout>
                <c:manualLayout>
                  <c:x val="8.6884469696969693E-3"/>
                  <c:y val="6.6668608470796882E-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947-45C6-B6DB-63869F7B2B8B}"/>
                </c:ext>
              </c:extLst>
            </c:dLbl>
            <c:dLbl>
              <c:idx val="2"/>
              <c:layout>
                <c:manualLayout>
                  <c:x val="-3.2401649367692673E-2"/>
                  <c:y val="1.159904333783034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947-45C6-B6DB-63869F7B2B8B}"/>
                </c:ext>
              </c:extLst>
            </c:dLbl>
            <c:dLbl>
              <c:idx val="3"/>
              <c:layout>
                <c:manualLayout>
                  <c:x val="-5.5140479599141018E-4"/>
                  <c:y val="8.3581722444990309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947-45C6-B6DB-63869F7B2B8B}"/>
                </c:ext>
              </c:extLst>
            </c:dLbl>
            <c:dLbl>
              <c:idx val="4"/>
              <c:layout>
                <c:manualLayout>
                  <c:x val="-0.10833333333333334"/>
                  <c:y val="-3.2407407407407406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6947-45C6-B6DB-63869F7B2B8B}"/>
                </c:ext>
              </c:extLst>
            </c:dLbl>
            <c:dLbl>
              <c:idx val="5"/>
              <c:layout>
                <c:manualLayout>
                  <c:x val="-6.1111111111111109E-2"/>
                  <c:y val="-0.125"/>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947-45C6-B6DB-63869F7B2B8B}"/>
                </c:ext>
              </c:extLst>
            </c:dLbl>
            <c:numFmt formatCode="0.0%" sourceLinked="0"/>
            <c:spPr>
              <a:noFill/>
              <a:ln>
                <a:noFill/>
              </a:ln>
              <a:effectLst/>
            </c:spPr>
            <c:txPr>
              <a:bodyPr wrap="square" lIns="38100" tIns="19050" rIns="38100" bIns="19050" anchor="ctr">
                <a:spAutoFit/>
              </a:bodyPr>
              <a:lstStyle/>
              <a:p>
                <a:pPr>
                  <a:defRPr b="1"/>
                </a:pPr>
                <a:endParaRPr lang="cs-CZ"/>
              </a:p>
            </c:txPr>
            <c:showLegendKey val="0"/>
            <c:showVal val="0"/>
            <c:showCatName val="0"/>
            <c:showSerName val="0"/>
            <c:showPercent val="1"/>
            <c:showBubbleSize val="0"/>
            <c:showLeaderLines val="1"/>
            <c:extLst>
              <c:ext xmlns:c15="http://schemas.microsoft.com/office/drawing/2012/chart" uri="{CE6537A1-D6FC-4f65-9D91-7224C49458BB}"/>
            </c:extLst>
          </c:dLbls>
          <c:cat>
            <c:strRef>
              <c:f>'3.6_Tab.22_Obr.6'!$A$3:$A$4</c:f>
              <c:strCache>
                <c:ptCount val="2"/>
                <c:pt idx="0">
                  <c:v>1.3</c:v>
                </c:pt>
                <c:pt idx="1">
                  <c:v>1.6</c:v>
                </c:pt>
              </c:strCache>
            </c:strRef>
          </c:cat>
          <c:val>
            <c:numRef>
              <c:f>'3.6_Tab.22_Obr.6'!$B$3:$B$4</c:f>
              <c:numCache>
                <c:formatCode>#,##0</c:formatCode>
                <c:ptCount val="2"/>
                <c:pt idx="0">
                  <c:v>391</c:v>
                </c:pt>
                <c:pt idx="1">
                  <c:v>56</c:v>
                </c:pt>
              </c:numCache>
            </c:numRef>
          </c:val>
          <c:extLst>
            <c:ext xmlns:c16="http://schemas.microsoft.com/office/drawing/2014/chart" uri="{C3380CC4-5D6E-409C-BE32-E72D297353CC}">
              <c16:uniqueId val="{00000006-6947-45C6-B6DB-63869F7B2B8B}"/>
            </c:ext>
          </c:extLst>
        </c:ser>
        <c:dLbls>
          <c:showLegendKey val="0"/>
          <c:showVal val="0"/>
          <c:showCatName val="0"/>
          <c:showSerName val="0"/>
          <c:showPercent val="0"/>
          <c:showBubbleSize val="0"/>
          <c:showLeaderLines val="1"/>
        </c:dLbls>
        <c:firstSliceAng val="0"/>
        <c:holeSize val="50"/>
      </c:doughnutChart>
    </c:plotArea>
    <c:legend>
      <c:legendPos val="r"/>
      <c:layout>
        <c:manualLayout>
          <c:xMode val="edge"/>
          <c:yMode val="edge"/>
          <c:x val="0.80072446640372485"/>
          <c:y val="0.48718445697246426"/>
          <c:w val="9.559861979277906E-2"/>
          <c:h val="0.15975337402351336"/>
        </c:manualLayout>
      </c:layout>
      <c:overlay val="0"/>
      <c:txPr>
        <a:bodyPr/>
        <a:lstStyle/>
        <a:p>
          <a:pPr rtl="0">
            <a:defRPr/>
          </a:pPr>
          <a:endParaRPr lang="cs-CZ"/>
        </a:p>
      </c:txPr>
    </c:legend>
    <c:plotVisOnly val="1"/>
    <c:dispBlanksAs val="gap"/>
    <c:showDLblsOverMax val="0"/>
  </c:chart>
  <c:spPr>
    <a:ln>
      <a:noFill/>
    </a:ln>
  </c:sp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190499</xdr:rowOff>
    </xdr:from>
    <xdr:to>
      <xdr:col>20</xdr:col>
      <xdr:colOff>146588</xdr:colOff>
      <xdr:row>29</xdr:row>
      <xdr:rowOff>9524</xdr:rowOff>
    </xdr:to>
    <xdr:pic>
      <xdr:nvPicPr>
        <xdr:cNvPr id="3" name="Obrázek 2">
          <a:extLst>
            <a:ext uri="{FF2B5EF4-FFF2-40B4-BE49-F238E27FC236}">
              <a16:creationId xmlns:a16="http://schemas.microsoft.com/office/drawing/2014/main" id="{81E5B079-35DD-FBAB-D77B-6C52ABA46BE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499"/>
          <a:ext cx="12338588" cy="5343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190499</xdr:rowOff>
    </xdr:from>
    <xdr:to>
      <xdr:col>20</xdr:col>
      <xdr:colOff>146588</xdr:colOff>
      <xdr:row>29</xdr:row>
      <xdr:rowOff>9524</xdr:rowOff>
    </xdr:to>
    <xdr:pic>
      <xdr:nvPicPr>
        <xdr:cNvPr id="3" name="Obrázek 2">
          <a:extLst>
            <a:ext uri="{FF2B5EF4-FFF2-40B4-BE49-F238E27FC236}">
              <a16:creationId xmlns:a16="http://schemas.microsoft.com/office/drawing/2014/main" id="{9DC23B51-7A16-A294-20D9-88A955A4D42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499"/>
          <a:ext cx="12338588" cy="53435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190499</xdr:rowOff>
    </xdr:from>
    <xdr:to>
      <xdr:col>20</xdr:col>
      <xdr:colOff>142875</xdr:colOff>
      <xdr:row>29</xdr:row>
      <xdr:rowOff>7916</xdr:rowOff>
    </xdr:to>
    <xdr:pic>
      <xdr:nvPicPr>
        <xdr:cNvPr id="3" name="Obrázek 2">
          <a:extLst>
            <a:ext uri="{FF2B5EF4-FFF2-40B4-BE49-F238E27FC236}">
              <a16:creationId xmlns:a16="http://schemas.microsoft.com/office/drawing/2014/main" id="{470135D1-818E-D619-719E-AEEA6E395F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499"/>
          <a:ext cx="12334875" cy="5341917"/>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190499</xdr:rowOff>
    </xdr:from>
    <xdr:to>
      <xdr:col>20</xdr:col>
      <xdr:colOff>142874</xdr:colOff>
      <xdr:row>29</xdr:row>
      <xdr:rowOff>7916</xdr:rowOff>
    </xdr:to>
    <xdr:pic>
      <xdr:nvPicPr>
        <xdr:cNvPr id="3" name="Obrázek 2">
          <a:extLst>
            <a:ext uri="{FF2B5EF4-FFF2-40B4-BE49-F238E27FC236}">
              <a16:creationId xmlns:a16="http://schemas.microsoft.com/office/drawing/2014/main" id="{C180F7DA-3F7D-836A-BAB4-6908A610186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499"/>
          <a:ext cx="12334874" cy="534191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190499</xdr:rowOff>
    </xdr:from>
    <xdr:to>
      <xdr:col>20</xdr:col>
      <xdr:colOff>142875</xdr:colOff>
      <xdr:row>29</xdr:row>
      <xdr:rowOff>7916</xdr:rowOff>
    </xdr:to>
    <xdr:pic>
      <xdr:nvPicPr>
        <xdr:cNvPr id="3" name="Obrázek 2">
          <a:extLst>
            <a:ext uri="{FF2B5EF4-FFF2-40B4-BE49-F238E27FC236}">
              <a16:creationId xmlns:a16="http://schemas.microsoft.com/office/drawing/2014/main" id="{42927A6D-6291-43F1-A41E-E71BFAB6772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90499"/>
          <a:ext cx="12334875" cy="534191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38099</xdr:colOff>
      <xdr:row>9</xdr:row>
      <xdr:rowOff>38100</xdr:rowOff>
    </xdr:from>
    <xdr:to>
      <xdr:col>6</xdr:col>
      <xdr:colOff>228599</xdr:colOff>
      <xdr:row>26</xdr:row>
      <xdr:rowOff>19050</xdr:rowOff>
    </xdr:to>
    <xdr:graphicFrame macro="">
      <xdr:nvGraphicFramePr>
        <xdr:cNvPr id="3" name="Graf 2">
          <a:extLst>
            <a:ext uri="{FF2B5EF4-FFF2-40B4-BE49-F238E27FC236}">
              <a16:creationId xmlns:a16="http://schemas.microsoft.com/office/drawing/2014/main" id="{00000000-0008-0000-1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zoo-ohrada.cz/" TargetMode="External"/><Relationship Id="rId13" Type="http://schemas.openxmlformats.org/officeDocument/2006/relationships/hyperlink" Target="http://www.zoousti.cz/" TargetMode="External"/><Relationship Id="rId18" Type="http://schemas.openxmlformats.org/officeDocument/2006/relationships/hyperlink" Target="http://www.papouscizoo.cz/" TargetMode="External"/><Relationship Id="rId26" Type="http://schemas.openxmlformats.org/officeDocument/2006/relationships/hyperlink" Target="http://www.zvirata.faunapark.cz/" TargetMode="External"/><Relationship Id="rId3" Type="http://schemas.openxmlformats.org/officeDocument/2006/relationships/hyperlink" Target="http://www.zoodvurkralove.cz/" TargetMode="External"/><Relationship Id="rId21" Type="http://schemas.openxmlformats.org/officeDocument/2006/relationships/hyperlink" Target="http://www.krokodylipraha.cz/" TargetMode="External"/><Relationship Id="rId7" Type="http://schemas.openxmlformats.org/officeDocument/2006/relationships/hyperlink" Target="http://www.zooliberec.cz/" TargetMode="External"/><Relationship Id="rId12" Type="http://schemas.openxmlformats.org/officeDocument/2006/relationships/hyperlink" Target="http://www.zoopraha.cz/" TargetMode="External"/><Relationship Id="rId17" Type="http://schemas.openxmlformats.org/officeDocument/2006/relationships/hyperlink" Target="http://www.morsky-svet.cz/" TargetMode="External"/><Relationship Id="rId25" Type="http://schemas.openxmlformats.org/officeDocument/2006/relationships/hyperlink" Target="http://www.zoosedlec.cz/" TargetMode="External"/><Relationship Id="rId2" Type="http://schemas.openxmlformats.org/officeDocument/2006/relationships/hyperlink" Target="http://www.zoodecin.cz/" TargetMode="External"/><Relationship Id="rId16" Type="http://schemas.openxmlformats.org/officeDocument/2006/relationships/hyperlink" Target="http://www.zoochleby.cz/" TargetMode="External"/><Relationship Id="rId20" Type="http://schemas.openxmlformats.org/officeDocument/2006/relationships/hyperlink" Target="http://www.zoopark-zajezd.cz/" TargetMode="External"/><Relationship Id="rId1" Type="http://schemas.openxmlformats.org/officeDocument/2006/relationships/hyperlink" Target="http://www.zoobrno.cz/" TargetMode="External"/><Relationship Id="rId6" Type="http://schemas.openxmlformats.org/officeDocument/2006/relationships/hyperlink" Target="http://www.zoojihlava.cz/" TargetMode="External"/><Relationship Id="rId11" Type="http://schemas.openxmlformats.org/officeDocument/2006/relationships/hyperlink" Target="http://www.zooplzen.cz/" TargetMode="External"/><Relationship Id="rId24" Type="http://schemas.openxmlformats.org/officeDocument/2006/relationships/hyperlink" Target="http://www.zooplasy.cz/" TargetMode="External"/><Relationship Id="rId5" Type="http://schemas.openxmlformats.org/officeDocument/2006/relationships/hyperlink" Target="http://www.zoopark.cz/" TargetMode="External"/><Relationship Id="rId15" Type="http://schemas.openxmlformats.org/officeDocument/2006/relationships/hyperlink" Target="http://www.zoozlin.eu/" TargetMode="External"/><Relationship Id="rId23" Type="http://schemas.openxmlformats.org/officeDocument/2006/relationships/hyperlink" Target="http://www.zoonahradecku.cz/" TargetMode="External"/><Relationship Id="rId10" Type="http://schemas.openxmlformats.org/officeDocument/2006/relationships/hyperlink" Target="http://www.zoo-ostrava.cz/" TargetMode="External"/><Relationship Id="rId19" Type="http://schemas.openxmlformats.org/officeDocument/2006/relationships/hyperlink" Target="http://www.parazoo.cz/" TargetMode="External"/><Relationship Id="rId4" Type="http://schemas.openxmlformats.org/officeDocument/2006/relationships/hyperlink" Target="http://www.zoo.hodonin.cz/" TargetMode="External"/><Relationship Id="rId9" Type="http://schemas.openxmlformats.org/officeDocument/2006/relationships/hyperlink" Target="http://www.zoo-olomouc.cz/" TargetMode="External"/><Relationship Id="rId14" Type="http://schemas.openxmlformats.org/officeDocument/2006/relationships/hyperlink" Target="http://www.zoo-vyskov.cz/" TargetMode="External"/><Relationship Id="rId22" Type="http://schemas.openxmlformats.org/officeDocument/2006/relationships/hyperlink" Target="http://www.zootabor.eu/" TargetMode="External"/><Relationship Id="rId27" Type="http://schemas.openxmlformats.org/officeDocument/2006/relationships/hyperlink" Target="http://www.zoodvorec.cz/" TargetMode="Externa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7BEDBB-3420-409F-9533-5190C978F38D}">
  <dimension ref="A2:BI42"/>
  <sheetViews>
    <sheetView tabSelected="1" workbookViewId="0">
      <selection activeCell="C2" sqref="C2"/>
    </sheetView>
  </sheetViews>
  <sheetFormatPr defaultColWidth="8.7109375" defaultRowHeight="15" x14ac:dyDescent="0.25"/>
  <cols>
    <col min="1" max="16384" width="8.7109375" style="85"/>
  </cols>
  <sheetData>
    <row r="2" spans="1:61" ht="20.25" x14ac:dyDescent="0.3">
      <c r="A2" s="84" t="s">
        <v>0</v>
      </c>
    </row>
    <row r="4" spans="1:61" ht="18" x14ac:dyDescent="0.25">
      <c r="A4" s="86" t="s">
        <v>1</v>
      </c>
    </row>
    <row r="5" spans="1:61" ht="18" x14ac:dyDescent="0.25">
      <c r="A5" s="86"/>
    </row>
    <row r="6" spans="1:61" ht="15.75" x14ac:dyDescent="0.25">
      <c r="A6" s="87" t="s">
        <v>2</v>
      </c>
    </row>
    <row r="7" spans="1:61" customFormat="1" x14ac:dyDescent="0.25">
      <c r="A7" s="170" t="s">
        <v>477</v>
      </c>
      <c r="B7" s="171"/>
      <c r="C7" s="171"/>
      <c r="D7" s="171"/>
      <c r="E7" s="171"/>
      <c r="F7" s="171"/>
      <c r="G7" s="171"/>
      <c r="H7" s="171"/>
      <c r="I7" s="171"/>
      <c r="J7" s="171"/>
      <c r="K7" s="171"/>
      <c r="L7" s="171"/>
      <c r="M7" s="171"/>
      <c r="N7" s="171"/>
      <c r="O7" s="171"/>
      <c r="P7" s="171"/>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85"/>
      <c r="BB7" s="85"/>
      <c r="BC7" s="85"/>
      <c r="BD7" s="85"/>
      <c r="BE7" s="85"/>
      <c r="BF7" s="85"/>
      <c r="BG7" s="85"/>
      <c r="BH7" s="85"/>
      <c r="BI7" s="85"/>
    </row>
    <row r="8" spans="1:61" x14ac:dyDescent="0.25">
      <c r="A8" s="167" t="s">
        <v>447</v>
      </c>
      <c r="B8" s="168"/>
      <c r="C8" s="168"/>
      <c r="D8" s="168"/>
      <c r="E8" s="168"/>
      <c r="F8" s="168"/>
      <c r="G8" s="168"/>
      <c r="H8" s="168"/>
      <c r="I8" s="168"/>
      <c r="J8" s="168"/>
      <c r="K8" s="168"/>
      <c r="L8" s="168"/>
      <c r="M8" s="168"/>
      <c r="N8" s="168"/>
      <c r="O8" s="168"/>
      <c r="P8" s="168"/>
    </row>
    <row r="9" spans="1:61" x14ac:dyDescent="0.25">
      <c r="A9" s="167" t="s">
        <v>448</v>
      </c>
      <c r="B9" s="168"/>
      <c r="C9" s="168"/>
      <c r="D9" s="168"/>
      <c r="E9" s="168"/>
      <c r="F9" s="168"/>
      <c r="G9" s="168"/>
      <c r="H9" s="168"/>
      <c r="I9" s="168"/>
      <c r="J9" s="168"/>
      <c r="K9" s="168"/>
      <c r="L9" s="168"/>
      <c r="M9" s="168"/>
      <c r="N9" s="168"/>
      <c r="O9" s="168"/>
      <c r="P9" s="168"/>
    </row>
    <row r="10" spans="1:61" x14ac:dyDescent="0.25">
      <c r="A10" s="167" t="s">
        <v>449</v>
      </c>
      <c r="B10" s="168"/>
      <c r="C10" s="168"/>
      <c r="D10" s="168"/>
      <c r="E10" s="168"/>
      <c r="F10" s="168"/>
      <c r="G10" s="168"/>
      <c r="H10" s="168"/>
      <c r="I10" s="168"/>
      <c r="J10" s="168"/>
      <c r="K10" s="168"/>
      <c r="L10" s="168"/>
      <c r="M10" s="168"/>
      <c r="N10" s="168"/>
      <c r="O10" s="168"/>
      <c r="P10" s="168"/>
    </row>
    <row r="11" spans="1:61" x14ac:dyDescent="0.25">
      <c r="A11" s="167" t="s">
        <v>450</v>
      </c>
      <c r="B11" s="168"/>
      <c r="C11" s="168"/>
      <c r="D11" s="168"/>
      <c r="E11" s="168"/>
      <c r="F11" s="168"/>
      <c r="G11" s="168"/>
      <c r="H11" s="168"/>
      <c r="I11" s="168"/>
      <c r="J11" s="168"/>
      <c r="K11" s="168"/>
      <c r="L11" s="168"/>
      <c r="M11" s="168"/>
      <c r="N11" s="168"/>
      <c r="O11" s="168"/>
      <c r="P11" s="168"/>
    </row>
    <row r="12" spans="1:61" x14ac:dyDescent="0.25">
      <c r="A12" s="167" t="s">
        <v>451</v>
      </c>
      <c r="B12" s="168"/>
      <c r="C12" s="168"/>
      <c r="D12" s="168"/>
      <c r="E12" s="168"/>
      <c r="F12" s="168"/>
      <c r="G12" s="168"/>
      <c r="H12" s="168"/>
      <c r="I12" s="168"/>
      <c r="J12" s="168"/>
      <c r="K12" s="168"/>
      <c r="L12" s="168"/>
      <c r="M12" s="168"/>
      <c r="N12" s="168"/>
      <c r="O12" s="168"/>
      <c r="P12" s="168"/>
    </row>
    <row r="13" spans="1:61" x14ac:dyDescent="0.25">
      <c r="A13" s="167" t="s">
        <v>478</v>
      </c>
      <c r="B13" s="168"/>
      <c r="C13" s="168"/>
      <c r="D13" s="168"/>
      <c r="E13" s="168"/>
      <c r="F13" s="168"/>
      <c r="G13" s="168"/>
      <c r="H13" s="168"/>
      <c r="I13" s="168"/>
      <c r="J13" s="168"/>
      <c r="K13" s="168"/>
      <c r="L13" s="168"/>
      <c r="M13" s="168"/>
      <c r="N13" s="168"/>
      <c r="O13" s="168"/>
      <c r="P13" s="168"/>
      <c r="Q13" s="88"/>
      <c r="R13" s="88"/>
    </row>
    <row r="14" spans="1:61" x14ac:dyDescent="0.25">
      <c r="A14" s="167" t="s">
        <v>479</v>
      </c>
      <c r="B14" s="168"/>
      <c r="C14" s="168"/>
      <c r="D14" s="168"/>
      <c r="E14" s="168"/>
      <c r="F14" s="168"/>
      <c r="G14" s="168"/>
      <c r="H14" s="168"/>
      <c r="I14" s="168"/>
      <c r="J14" s="168"/>
      <c r="K14" s="168"/>
      <c r="L14" s="168"/>
      <c r="M14" s="168"/>
      <c r="N14" s="168"/>
      <c r="O14" s="168"/>
      <c r="P14" s="168"/>
    </row>
    <row r="15" spans="1:61" x14ac:dyDescent="0.25">
      <c r="A15" s="167" t="s">
        <v>480</v>
      </c>
      <c r="B15" s="168"/>
      <c r="C15" s="168"/>
      <c r="D15" s="168"/>
      <c r="E15" s="168"/>
      <c r="F15" s="168"/>
      <c r="G15" s="168"/>
      <c r="H15" s="168"/>
      <c r="I15" s="168"/>
      <c r="J15" s="168"/>
      <c r="K15" s="168"/>
      <c r="L15" s="168"/>
      <c r="M15" s="168"/>
      <c r="N15" s="168"/>
      <c r="O15" s="168"/>
      <c r="P15" s="168"/>
    </row>
    <row r="16" spans="1:61" x14ac:dyDescent="0.25">
      <c r="A16" s="167" t="s">
        <v>481</v>
      </c>
      <c r="B16" s="168"/>
      <c r="C16" s="168"/>
      <c r="D16" s="168"/>
      <c r="E16" s="168"/>
      <c r="F16" s="168"/>
      <c r="G16" s="168"/>
      <c r="H16" s="168"/>
      <c r="I16" s="168"/>
      <c r="J16" s="168"/>
      <c r="K16" s="168"/>
      <c r="L16" s="168"/>
      <c r="M16" s="168"/>
      <c r="N16" s="168"/>
      <c r="O16" s="168"/>
      <c r="P16" s="168"/>
    </row>
    <row r="17" spans="1:25" x14ac:dyDescent="0.25">
      <c r="A17" s="167" t="s">
        <v>482</v>
      </c>
      <c r="B17" s="168"/>
      <c r="C17" s="168"/>
      <c r="D17" s="168"/>
      <c r="E17" s="168"/>
      <c r="F17" s="168"/>
      <c r="G17" s="168"/>
      <c r="H17" s="168"/>
      <c r="I17" s="168"/>
      <c r="J17" s="168"/>
      <c r="K17" s="168"/>
      <c r="L17" s="168"/>
      <c r="M17" s="168"/>
      <c r="N17" s="168"/>
      <c r="O17" s="168"/>
      <c r="P17" s="168"/>
    </row>
    <row r="18" spans="1:25" x14ac:dyDescent="0.25">
      <c r="A18" s="167" t="s">
        <v>483</v>
      </c>
      <c r="B18" s="168"/>
      <c r="C18" s="168"/>
      <c r="D18" s="168"/>
      <c r="E18" s="168"/>
      <c r="F18" s="168"/>
      <c r="G18" s="168"/>
      <c r="H18" s="168"/>
      <c r="I18" s="168"/>
      <c r="J18" s="168"/>
      <c r="K18" s="168"/>
      <c r="L18" s="168"/>
      <c r="M18" s="168"/>
      <c r="N18" s="168"/>
      <c r="O18" s="168"/>
      <c r="P18" s="168"/>
    </row>
    <row r="19" spans="1:25" x14ac:dyDescent="0.25">
      <c r="A19" s="167" t="s">
        <v>453</v>
      </c>
      <c r="B19" s="168"/>
      <c r="C19" s="168"/>
      <c r="D19" s="168"/>
      <c r="E19" s="168"/>
      <c r="F19" s="168"/>
      <c r="G19" s="168"/>
      <c r="H19" s="168"/>
      <c r="I19" s="168"/>
      <c r="J19" s="168"/>
      <c r="K19" s="168"/>
      <c r="L19" s="168"/>
      <c r="M19" s="168"/>
      <c r="N19" s="168"/>
      <c r="O19" s="168"/>
      <c r="P19" s="168"/>
    </row>
    <row r="20" spans="1:25" x14ac:dyDescent="0.25">
      <c r="A20" s="167" t="s">
        <v>484</v>
      </c>
      <c r="B20" s="168"/>
      <c r="C20" s="168"/>
      <c r="D20" s="168"/>
      <c r="E20" s="168"/>
      <c r="F20" s="168"/>
      <c r="G20" s="168"/>
      <c r="H20" s="168"/>
      <c r="I20" s="168"/>
      <c r="J20" s="168"/>
      <c r="K20" s="168"/>
      <c r="L20" s="168"/>
      <c r="M20" s="168"/>
      <c r="N20" s="168"/>
      <c r="O20" s="168"/>
      <c r="P20" s="168"/>
    </row>
    <row r="21" spans="1:25" x14ac:dyDescent="0.25">
      <c r="A21" s="167" t="s">
        <v>485</v>
      </c>
      <c r="B21" s="168"/>
      <c r="C21" s="168"/>
      <c r="D21" s="168"/>
      <c r="E21" s="168"/>
      <c r="F21" s="168"/>
      <c r="G21" s="168"/>
      <c r="H21" s="168"/>
      <c r="I21" s="168"/>
      <c r="J21" s="168"/>
      <c r="K21" s="168"/>
      <c r="L21" s="168"/>
      <c r="M21" s="168"/>
      <c r="N21" s="168"/>
      <c r="O21" s="168"/>
      <c r="P21" s="168"/>
    </row>
    <row r="22" spans="1:25" x14ac:dyDescent="0.25">
      <c r="A22" s="168" t="s">
        <v>439</v>
      </c>
      <c r="B22" s="168"/>
      <c r="C22" s="168"/>
      <c r="D22" s="168"/>
      <c r="E22" s="168"/>
      <c r="F22" s="168"/>
      <c r="G22" s="168"/>
      <c r="H22" s="168"/>
      <c r="I22" s="168"/>
      <c r="J22" s="168"/>
      <c r="K22" s="168"/>
      <c r="L22" s="168"/>
      <c r="M22" s="168"/>
      <c r="N22" s="168"/>
      <c r="O22" s="168"/>
      <c r="P22" s="168"/>
    </row>
    <row r="23" spans="1:25" x14ac:dyDescent="0.25">
      <c r="A23" s="167" t="s">
        <v>486</v>
      </c>
      <c r="B23" s="168"/>
      <c r="C23" s="168"/>
      <c r="D23" s="168"/>
      <c r="E23" s="168"/>
      <c r="F23" s="168"/>
      <c r="G23" s="168"/>
      <c r="H23" s="168"/>
      <c r="I23" s="168"/>
      <c r="J23" s="168"/>
      <c r="K23" s="168"/>
      <c r="L23" s="168"/>
      <c r="M23" s="168"/>
      <c r="N23" s="168"/>
      <c r="O23" s="168"/>
      <c r="P23" s="168"/>
      <c r="Q23" s="168"/>
      <c r="R23" s="168"/>
      <c r="S23" s="168"/>
      <c r="T23" s="168"/>
      <c r="U23" s="168"/>
      <c r="V23" s="168"/>
      <c r="W23" s="168"/>
      <c r="X23" s="168"/>
      <c r="Y23" s="168"/>
    </row>
    <row r="24" spans="1:25" x14ac:dyDescent="0.25">
      <c r="A24" s="167" t="s">
        <v>3</v>
      </c>
      <c r="B24" s="168"/>
      <c r="C24" s="168"/>
      <c r="D24" s="168"/>
      <c r="E24" s="168"/>
      <c r="F24" s="168"/>
      <c r="G24" s="168"/>
      <c r="H24" s="168"/>
      <c r="I24" s="168"/>
      <c r="J24" s="168"/>
      <c r="K24" s="168"/>
      <c r="L24" s="168"/>
      <c r="M24" s="168"/>
      <c r="N24" s="168"/>
      <c r="O24" s="168"/>
      <c r="P24" s="168"/>
    </row>
    <row r="25" spans="1:25" x14ac:dyDescent="0.25">
      <c r="A25" s="167" t="s">
        <v>4</v>
      </c>
      <c r="B25" s="168"/>
      <c r="C25" s="168"/>
      <c r="D25" s="168"/>
      <c r="E25" s="168"/>
      <c r="F25" s="168"/>
      <c r="G25" s="168"/>
      <c r="H25" s="168"/>
      <c r="I25" s="168"/>
      <c r="J25" s="168"/>
      <c r="K25" s="168"/>
      <c r="L25" s="168"/>
      <c r="M25" s="168"/>
      <c r="N25" s="168"/>
      <c r="O25" s="168"/>
      <c r="P25" s="168"/>
    </row>
    <row r="26" spans="1:25" x14ac:dyDescent="0.25">
      <c r="A26" s="167" t="s">
        <v>5</v>
      </c>
      <c r="B26" s="168"/>
      <c r="C26" s="168"/>
      <c r="D26" s="168"/>
      <c r="E26" s="168"/>
      <c r="F26" s="168"/>
      <c r="G26" s="168"/>
      <c r="H26" s="168"/>
      <c r="I26" s="168"/>
      <c r="J26" s="168"/>
      <c r="K26" s="168"/>
      <c r="L26" s="168"/>
      <c r="M26" s="168"/>
      <c r="N26" s="168"/>
      <c r="O26" s="168"/>
      <c r="P26" s="168"/>
    </row>
    <row r="27" spans="1:25" x14ac:dyDescent="0.25">
      <c r="A27" s="167" t="s">
        <v>6</v>
      </c>
      <c r="B27" s="168"/>
      <c r="C27" s="168"/>
      <c r="D27" s="168"/>
      <c r="E27" s="168"/>
      <c r="F27" s="168"/>
      <c r="G27" s="168"/>
      <c r="H27" s="168"/>
      <c r="I27" s="168"/>
      <c r="J27" s="168"/>
      <c r="K27" s="168"/>
      <c r="L27" s="168"/>
      <c r="M27" s="168"/>
      <c r="N27" s="168"/>
      <c r="O27" s="168"/>
      <c r="P27" s="168"/>
    </row>
    <row r="28" spans="1:25" x14ac:dyDescent="0.25">
      <c r="A28" s="167" t="s">
        <v>7</v>
      </c>
      <c r="B28" s="168"/>
      <c r="C28" s="168"/>
      <c r="D28" s="168"/>
      <c r="E28" s="168"/>
      <c r="F28" s="168"/>
      <c r="G28" s="168"/>
      <c r="H28" s="168"/>
      <c r="I28" s="168"/>
      <c r="J28" s="168"/>
      <c r="K28" s="168"/>
      <c r="L28" s="168"/>
      <c r="M28" s="168"/>
      <c r="N28" s="168"/>
      <c r="O28" s="168"/>
      <c r="P28" s="168"/>
    </row>
    <row r="29" spans="1:25" x14ac:dyDescent="0.25">
      <c r="A29" s="167" t="s">
        <v>8</v>
      </c>
      <c r="B29" s="168"/>
      <c r="C29" s="168"/>
      <c r="D29" s="168"/>
      <c r="E29" s="168"/>
      <c r="F29" s="168"/>
      <c r="G29" s="168"/>
      <c r="H29" s="168"/>
      <c r="I29" s="168"/>
      <c r="J29" s="168"/>
      <c r="K29" s="168"/>
      <c r="L29" s="168"/>
      <c r="M29" s="168"/>
      <c r="N29" s="168"/>
      <c r="O29" s="168"/>
      <c r="P29" s="168"/>
    </row>
    <row r="30" spans="1:25" x14ac:dyDescent="0.25">
      <c r="A30" s="167" t="s">
        <v>458</v>
      </c>
      <c r="B30" s="168"/>
      <c r="C30" s="168"/>
      <c r="D30" s="168"/>
      <c r="E30" s="168"/>
      <c r="F30" s="168"/>
      <c r="G30" s="168"/>
      <c r="H30" s="168"/>
      <c r="I30" s="168"/>
      <c r="J30" s="168"/>
      <c r="K30" s="168"/>
      <c r="L30" s="168"/>
      <c r="M30" s="168"/>
      <c r="N30" s="168"/>
      <c r="O30" s="168"/>
      <c r="P30" s="168"/>
    </row>
    <row r="31" spans="1:25" x14ac:dyDescent="0.25">
      <c r="A31" s="167" t="s">
        <v>459</v>
      </c>
      <c r="B31" s="168"/>
      <c r="C31" s="168"/>
      <c r="D31" s="168"/>
      <c r="E31" s="168"/>
      <c r="F31" s="168"/>
      <c r="G31" s="168"/>
      <c r="H31" s="168"/>
      <c r="I31" s="168"/>
      <c r="J31" s="168"/>
      <c r="K31" s="168"/>
      <c r="L31" s="168"/>
      <c r="M31" s="168"/>
      <c r="N31" s="168"/>
      <c r="O31" s="168"/>
      <c r="P31" s="168"/>
    </row>
    <row r="32" spans="1:25" x14ac:dyDescent="0.25">
      <c r="A32" s="167" t="s">
        <v>465</v>
      </c>
      <c r="B32" s="168"/>
      <c r="C32" s="168"/>
      <c r="D32" s="168"/>
      <c r="E32" s="168"/>
      <c r="F32" s="168"/>
      <c r="G32" s="168"/>
      <c r="H32" s="168"/>
      <c r="I32" s="168"/>
      <c r="J32" s="168"/>
      <c r="K32" s="168"/>
      <c r="L32" s="168"/>
      <c r="M32" s="168"/>
      <c r="N32" s="168"/>
      <c r="O32" s="168"/>
      <c r="P32" s="168"/>
      <c r="Q32" s="168"/>
      <c r="R32" s="168"/>
      <c r="S32" s="168"/>
      <c r="T32" s="168"/>
      <c r="U32" s="168"/>
      <c r="V32" s="168"/>
    </row>
    <row r="33" spans="1:20" x14ac:dyDescent="0.25">
      <c r="A33" s="167" t="s">
        <v>466</v>
      </c>
      <c r="B33" s="168"/>
      <c r="C33" s="168"/>
      <c r="D33" s="168"/>
      <c r="E33" s="168"/>
      <c r="F33" s="168"/>
      <c r="G33" s="168"/>
      <c r="H33" s="168"/>
      <c r="I33" s="168"/>
      <c r="J33" s="168"/>
      <c r="K33" s="168"/>
      <c r="L33" s="168"/>
      <c r="M33" s="168"/>
      <c r="N33" s="168"/>
      <c r="O33" s="168"/>
      <c r="P33" s="168"/>
    </row>
    <row r="34" spans="1:20" x14ac:dyDescent="0.25">
      <c r="A34" s="167" t="s">
        <v>469</v>
      </c>
      <c r="B34" s="168"/>
      <c r="C34" s="168"/>
      <c r="D34" s="168"/>
      <c r="E34" s="168"/>
      <c r="F34" s="168"/>
      <c r="G34" s="168"/>
      <c r="H34" s="168"/>
      <c r="I34" s="168"/>
      <c r="J34" s="168"/>
      <c r="K34" s="168"/>
      <c r="L34" s="168"/>
      <c r="M34" s="168"/>
      <c r="N34" s="168"/>
      <c r="O34" s="168"/>
      <c r="P34" s="168"/>
    </row>
    <row r="35" spans="1:20" x14ac:dyDescent="0.25">
      <c r="A35" s="167" t="s">
        <v>487</v>
      </c>
      <c r="B35" s="168"/>
      <c r="C35" s="168"/>
      <c r="D35" s="168"/>
      <c r="E35" s="168"/>
      <c r="F35" s="168"/>
      <c r="G35" s="168"/>
      <c r="H35" s="168"/>
      <c r="I35" s="168"/>
      <c r="J35" s="168"/>
      <c r="K35" s="168"/>
      <c r="L35" s="168"/>
      <c r="M35" s="168"/>
      <c r="N35" s="168"/>
      <c r="O35" s="168"/>
      <c r="P35" s="168"/>
    </row>
    <row r="36" spans="1:20" x14ac:dyDescent="0.25">
      <c r="A36" s="167" t="s">
        <v>473</v>
      </c>
      <c r="B36" s="168"/>
      <c r="C36" s="168"/>
      <c r="D36" s="168"/>
      <c r="E36" s="168"/>
      <c r="F36" s="168"/>
      <c r="G36" s="168"/>
      <c r="H36" s="168"/>
      <c r="I36" s="168"/>
      <c r="J36" s="168"/>
      <c r="K36" s="168"/>
      <c r="L36" s="168"/>
      <c r="M36" s="168"/>
      <c r="N36" s="168"/>
      <c r="O36" s="168"/>
      <c r="P36" s="168"/>
    </row>
    <row r="37" spans="1:20" x14ac:dyDescent="0.25">
      <c r="A37" s="167" t="s">
        <v>475</v>
      </c>
      <c r="B37" s="266"/>
      <c r="C37" s="266"/>
      <c r="D37" s="266"/>
      <c r="E37" s="266"/>
      <c r="F37" s="266"/>
      <c r="G37" s="266"/>
      <c r="H37" s="266"/>
      <c r="I37" s="266"/>
      <c r="J37" s="266"/>
      <c r="K37" s="266"/>
      <c r="L37" s="266"/>
      <c r="M37" s="266"/>
      <c r="N37" s="266"/>
      <c r="O37" s="266"/>
      <c r="P37" s="266"/>
    </row>
    <row r="38" spans="1:20" x14ac:dyDescent="0.25">
      <c r="A38" s="167" t="s">
        <v>507</v>
      </c>
      <c r="B38" s="168"/>
      <c r="C38" s="168"/>
      <c r="D38" s="168"/>
      <c r="E38" s="168"/>
      <c r="F38" s="168"/>
      <c r="G38" s="168"/>
      <c r="H38" s="168"/>
      <c r="I38" s="168"/>
      <c r="J38" s="168"/>
      <c r="K38" s="168"/>
      <c r="L38" s="168"/>
      <c r="M38" s="168"/>
      <c r="N38" s="168"/>
      <c r="O38" s="168"/>
      <c r="P38" s="168"/>
    </row>
    <row r="39" spans="1:20" x14ac:dyDescent="0.25">
      <c r="A39" s="167" t="s">
        <v>493</v>
      </c>
      <c r="B39" s="168"/>
      <c r="C39" s="168"/>
      <c r="D39" s="168"/>
      <c r="E39" s="168"/>
      <c r="F39" s="168"/>
      <c r="G39" s="168"/>
      <c r="H39" s="168"/>
      <c r="I39" s="168"/>
      <c r="J39" s="168"/>
      <c r="K39" s="168"/>
      <c r="L39" s="168"/>
      <c r="M39" s="168"/>
      <c r="N39" s="168"/>
      <c r="O39" s="168"/>
      <c r="P39" s="168"/>
    </row>
    <row r="40" spans="1:20" x14ac:dyDescent="0.25">
      <c r="A40" s="167" t="s">
        <v>494</v>
      </c>
      <c r="B40" s="168"/>
      <c r="C40" s="168"/>
      <c r="D40" s="168"/>
      <c r="E40" s="168"/>
      <c r="F40" s="168"/>
      <c r="G40" s="168"/>
      <c r="H40" s="168"/>
      <c r="I40" s="168"/>
      <c r="J40" s="168"/>
      <c r="K40" s="168"/>
      <c r="L40" s="168"/>
      <c r="M40" s="168"/>
      <c r="N40" s="168"/>
      <c r="O40" s="168"/>
      <c r="P40" s="168"/>
    </row>
    <row r="41" spans="1:20" x14ac:dyDescent="0.25">
      <c r="A41" s="167" t="s">
        <v>495</v>
      </c>
      <c r="B41" s="168"/>
      <c r="C41" s="168"/>
      <c r="D41" s="168"/>
      <c r="E41" s="168"/>
      <c r="F41" s="168"/>
      <c r="G41" s="168"/>
      <c r="H41" s="168"/>
      <c r="I41" s="168"/>
      <c r="J41" s="168"/>
      <c r="K41" s="168"/>
      <c r="L41" s="168"/>
      <c r="M41" s="168"/>
      <c r="N41" s="168"/>
      <c r="O41" s="168"/>
      <c r="P41" s="168"/>
    </row>
    <row r="42" spans="1:20" x14ac:dyDescent="0.25">
      <c r="A42" s="167" t="s">
        <v>496</v>
      </c>
      <c r="B42" s="168"/>
      <c r="C42" s="168"/>
      <c r="D42" s="168"/>
      <c r="E42" s="168"/>
      <c r="F42" s="168"/>
      <c r="G42" s="168"/>
      <c r="H42" s="168"/>
      <c r="I42" s="168"/>
      <c r="J42" s="168"/>
      <c r="K42" s="168"/>
      <c r="L42" s="168"/>
      <c r="M42" s="168"/>
      <c r="N42" s="168"/>
      <c r="O42" s="168"/>
      <c r="P42" s="168"/>
      <c r="Q42" s="168"/>
      <c r="R42" s="169"/>
      <c r="S42" s="169"/>
      <c r="T42" s="169"/>
    </row>
  </sheetData>
  <mergeCells count="36">
    <mergeCell ref="A37:P37"/>
    <mergeCell ref="A18:P18"/>
    <mergeCell ref="A8:P8"/>
    <mergeCell ref="A9:P9"/>
    <mergeCell ref="A10:P10"/>
    <mergeCell ref="A11:P11"/>
    <mergeCell ref="A12:P12"/>
    <mergeCell ref="A13:P13"/>
    <mergeCell ref="A14:P14"/>
    <mergeCell ref="A15:P15"/>
    <mergeCell ref="A16:P16"/>
    <mergeCell ref="A17:P17"/>
    <mergeCell ref="A28:P28"/>
    <mergeCell ref="A29:P29"/>
    <mergeCell ref="A30:P30"/>
    <mergeCell ref="A19:P19"/>
    <mergeCell ref="A20:P20"/>
    <mergeCell ref="A21:P21"/>
    <mergeCell ref="A22:P22"/>
    <mergeCell ref="A24:P24"/>
    <mergeCell ref="A42:T42"/>
    <mergeCell ref="A7:P7"/>
    <mergeCell ref="A23:Y23"/>
    <mergeCell ref="A32:V32"/>
    <mergeCell ref="A40:P40"/>
    <mergeCell ref="A41:P41"/>
    <mergeCell ref="A36:P36"/>
    <mergeCell ref="A38:P38"/>
    <mergeCell ref="A39:P39"/>
    <mergeCell ref="A31:P31"/>
    <mergeCell ref="A33:P33"/>
    <mergeCell ref="A34:P34"/>
    <mergeCell ref="A35:P35"/>
    <mergeCell ref="A25:P25"/>
    <mergeCell ref="A26:P26"/>
    <mergeCell ref="A27:P27"/>
  </mergeCells>
  <hyperlinks>
    <hyperlink ref="A7:P7" location="'3.6_Tab.1'!A1" display="Tab. 3.6.1 Zvláště chráněná území k 31. 12. 2019" xr:uid="{1E2ECE55-689D-461E-8C7F-8740916CB990}"/>
    <hyperlink ref="A8:P8" location="'3.6_Tab.2'!A1" display="Tab. 3.6.2 Národní parky k 31. 12. 2019" xr:uid="{6E8BA506-BEB2-4E7F-A473-969B56240474}"/>
    <hyperlink ref="A9:P9" location="'3.6_Tab.3'!A1" display="Tab. 3.6.3 Chráněné krajinné oblasti k 31. 12. 2019" xr:uid="{F27F4C1A-AF0D-4C22-A72C-7D2F6F24A2AB}"/>
    <hyperlink ref="A10:P10" location="'3.6_Tab.4'!A1" display="Tab. 3.6.4 „Maloplošná“ zvláště chráněná území dle krajů k 31. 12. 2019" xr:uid="{17A8D066-26C6-4855-A0F1-1645230A31F5}"/>
    <hyperlink ref="A11:P11" location="'3.6_Tab.5'!A1" display="Tab. 3.6.5 Přírodní parky dle krajů k 31. 12. 2019" xr:uid="{6569661F-9771-475C-B4E2-FA850D19099A}"/>
    <hyperlink ref="A12:P12" location="'3.6_Tab.6'!A1" display="Tab. 3.6.6 Smluvně chráněná území, 2009–2019" xr:uid="{94DDBB95-8D4A-4E01-BA9A-6CA6D0DAFDD3}"/>
    <hyperlink ref="A13:P13" location="'3.6_Tab.7'!A1" display="Tab. 3.6.7 Území soustavy Natura 2000 v ČR k 31. 12. 2019" xr:uid="{31D6ED06-7B25-4806-977F-129D85792C40}"/>
    <hyperlink ref="A14:P14" location="'3.6_Obr.1'!A1" display="Obr. 3.6.1 Velkoplošná zvláště chráněná území k 31. 12. 2019" xr:uid="{15B26A3C-D995-45CC-AC3E-164C8ED94200}"/>
    <hyperlink ref="A15:P15" location="'3.6_Obr.2'!A1" display="Obr. 3.6.2 Maloplošná zvláště chráněná území k 31. 12. 2019" xr:uid="{36A1AE28-C7F5-43D8-800C-9FA5B139857B}"/>
    <hyperlink ref="A16:P16" location="'3.6_Obr.3'!A1" display="Obr. 3.6.3 Území soustavy Natura 2000 v ČR – evropsky významné lokality k 31. 12. 2019" xr:uid="{C6EFA059-9CC3-4EB0-86F5-D4486F2F7EBD}"/>
    <hyperlink ref="A17:P17" location="'3.6_Obr.4'!A1" display="Obr. 3.6.4 Území soustavy Natura 2000 v ČR – ptačí oblasti k 31. 12. 2019" xr:uid="{39E5B325-95BF-45EB-86D4-EB75C9921DD6}"/>
    <hyperlink ref="A18:P18" location="'3.6_Obr.5'!A1" display="Obr. 3.6.5 Mokřady mezinárodního významu – lokality evidované v rámci Ramsarské úmluvy k 31. 12. 2019" xr:uid="{CC705EC6-79D5-4F34-A3B0-146932955806}"/>
    <hyperlink ref="A19:P19" location="'3.6_Tab.8'!A1" display="Tab. 3.6.8 Památné stromy – jedinci, resp. objekty (tj. aleje, skupiny), 2005–2019" xr:uid="{1EA6B649-902B-424F-8484-0D189DF80754}"/>
    <hyperlink ref="A20:P20" location="'3.6_Tab.9'!A1" display="Tab. 3.6.9 Zvláště chráněné druhy rostlin k 31. 12. 2019" xr:uid="{BA7DAD7F-F6C7-48C3-80FF-9AAEFC417947}"/>
    <hyperlink ref="A21:P21" location="'3.6_Tab.10'!A1" display="Tab. 3.6.10 Zvláště chráněné druhy živočichů k 31. 12. 2019" xr:uid="{1EF25A73-9A6E-410A-B05F-D3AA680816B7}"/>
    <hyperlink ref="A22:P22" location="'3.6_Tab.11'!A1" display="Tab. 3.6.11 Invazní druhy rostlin a živočichů, 2012" xr:uid="{6DBC6C5B-8B63-4FA9-957E-37D843773EA9}"/>
    <hyperlink ref="A23:Y23" location="'3.6_Tab.12'!A1" display="Tab. 3.6.12 Počet typů přírodních stanovišť a druhů v zájmu Společenství (podle směrnice 92/43EHS o ochraně přírodních stanovišť, volně žijících živočichů a planě rostoucích rostlin) zanesené na referenční seznam k 31. 12. 2019" xr:uid="{0D30BCD8-6FB3-4DA3-9891-AEE60AB3402C}"/>
    <hyperlink ref="A24:P24" location="'3.6_Tab.13'!A1" display="Tab. 3.6.13 Stav evropsky významných druhů rostlin a živočichů dle taxonomických skupin, 2000–2006" xr:uid="{E9225BA6-4159-42AE-9587-9C39E073ED73}"/>
    <hyperlink ref="A25:P25" location="'3.6_Tab.14'!A1" display="Tab. 3.6.14 Stav evropsky významných druhů rostlin a živočichů dle taxonomických skupin, 2007–2012" xr:uid="{0C553F4C-6416-473B-AB1C-1623705EA508}"/>
    <hyperlink ref="A26:P26" location="'3.6_Tab.15'!A1" display="Tab. 3.6.15 Stav evropsky významných druhů rostlin a živočichů dle taxonomických skupin, 2013–2018" xr:uid="{CA777C2B-2C52-4E3C-9276-EEF193AA623B}"/>
    <hyperlink ref="A27:P27" location="'3.6_Tab.16'!A1" display="Tab. 3.6.16 Stav přírodních stanovišť dle jednotlivých formačních skupin 2000–2006" xr:uid="{5C925DD1-65F7-461E-9D69-47C167C157EE}"/>
    <hyperlink ref="A28:P28" location="'3.6_Tab.17'!A1" display="Tab. 3.6.17 Stav přírodních stanovišť dle jednotlivých formačních skupin 2007–2012" xr:uid="{C2BF4314-4CE4-403B-BCA3-00D94953F938}"/>
    <hyperlink ref="A29:P29" location="'3.6_Tab.18'!A1" display="Tab. 3.6.18 Stav přírodních stanovišť dle jednotlivých formačních skupin 2013–2018" xr:uid="{F27C4797-CB4D-47EF-BD77-753C08F835E9}"/>
    <hyperlink ref="A30:P30" location="'3.6_Tab.19'!A1" display="Tab. 3.6.19 Počet vydaných dokladů CITES, 1992–2019" xr:uid="{C40232A3-A8DE-435F-AA15-C1D6A16CABBE}"/>
    <hyperlink ref="A31:P31" location="'3.6_Tab.20'!A1" display="Tab. 3.6.20 Počet exemplářů zabavených při ilegálním dovozu do ČR na základě úmluvy CITES v r. 2019" xr:uid="{D00345F2-F6BE-4A90-9428-6D15C94CAFE1}"/>
    <hyperlink ref="A32:V32" location="'3.6_Tab.21'!A1" display="Tab. 3.6.21 Chov zvláště chráněných druhů živočichů fauny ČR, ohrožených druhů živočichů světové fauny a  vzácných plemen domácích zvířat v českých zoologických zahradách k 31. 12. 2018" xr:uid="{D2E9891C-B40B-4B5E-9E0F-51905EB01033}"/>
    <hyperlink ref="A33:P33" location="'3.6_Tab.22_Obr.6'!A1" display="Tab. 3.6.22 Operační program Životní prostředí 2014–2020 – žádosti podané v roce 2019 v rámci průběžných výzev OPŽP (31., 51., 52., 110., 115., 129.–132. výzva)" xr:uid="{ED58862C-56E0-4911-BF87-F48792CF7E16}"/>
    <hyperlink ref="A34:P34" location="'3.6_Tab.22_Obr.6'!A1" display="Obr. 3.6.6 Poměrné zastoupení podaných žádostí o podporu v 31., 51., 52., 110., 115., 129.–132. výzvě v jednotlivých oblastech podpory prioritní osy 4, v roce 2019" xr:uid="{7B0AF2C7-6AEA-4125-8DB1-29EFA9121988}"/>
    <hyperlink ref="A35:P35" location="'3.6_Tab.23'!A1" display="Tab. 3.6.23 Program péče o krajinu pro r. 2020 – realizované akce" xr:uid="{9294E5DD-8AA1-44F4-BEB0-4C88644497C0}"/>
    <hyperlink ref="A36:P36" location="'3.6_Tab.24'!A1" display="Tab. 3.6.24 Program Podpora obnovy přirozených funkcí krajiny pro r. 2013–2020 – realizované akce" xr:uid="{011952FB-6D09-48F0-8763-C8AAD9B1C92C}"/>
    <hyperlink ref="A38:P38" location="'3.6_Tab.26'!A1" display="Tab. 3.6.26 Program Národní plán obnovy – Podpora obnovy přirozených funkcí krajiny (NPO–POPFK) – podprogramy 164–167, finanční podpora v rámci výzev vyhlášených v letech 2022–2023" xr:uid="{B0374256-FC06-4C5A-B412-3388CC91BDB9}"/>
    <hyperlink ref="A39:P39" location="'3.6_Tab.27'!A1" display="Tab. 3.6.27.A Podprogram Správa nezcizitelného státního majetku ve zvláště chráněných územích ev. č. 115V012 – realizované akce, 2006–2012" xr:uid="{C4916954-B588-4A80-93DB-1AF2DAA19F05}"/>
    <hyperlink ref="A40:P40" location="'3.6_Tab.27'!A1" display="Tab. 3.6.27.B Podprogram Správa nezcizitelného státního majetku ve zvláště chráněných územích ev. č. 115V022 – realizované akce, 2013–2018" xr:uid="{093A1845-773C-4C99-96EF-43501E938D48}"/>
    <hyperlink ref="A41:P41" location="'3.6_Tab.27'!A1" display="Tab. 3.6.27.C Podprogram Správa nezcizitelného státního majetku ve zvláště chráněných územích ev. č. 115V032 – realizované akce, 2018–2023" xr:uid="{B89340DF-6B71-49CA-8265-6F62860EDEBA}"/>
    <hyperlink ref="A42:T42" location="'3.6_Tab.28'!A1" display="Tab. 3.6.28 Záchranné programy pro zvláště chráněné druhy – realizované akce a čerpání prostředků v rámci programu Podpora obnovy přirozených funkcí krajiny, 2009–2023" xr:uid="{726451DB-ECF5-437E-AE16-F3E8B4507685}"/>
    <hyperlink ref="A37:P37" location="'3.6_Tab.25'!A1" display="Tab. 3.6.25 Program Podpora obnovy přirozených funkcí krajiny (Podprogram 115 174–6) v r. 2023 (kromě AOPK ČR a NP) " xr:uid="{66DFA291-75A9-4892-8D70-C0E6FE51E761}"/>
  </hyperlinks>
  <pageMargins left="0.7" right="0.7" top="0.78740157499999996" bottom="0.78740157499999996" header="0.3" footer="0.3"/>
  <pageSetup paperSize="9" orientation="portrait" horizontalDpi="360" verticalDpi="36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0"/>
  <sheetViews>
    <sheetView workbookViewId="0"/>
  </sheetViews>
  <sheetFormatPr defaultRowHeight="15" x14ac:dyDescent="0.25"/>
  <sheetData>
    <row r="1" spans="1:1" x14ac:dyDescent="0.25">
      <c r="A1" s="12" t="s">
        <v>480</v>
      </c>
    </row>
    <row r="30" spans="1:1" x14ac:dyDescent="0.25">
      <c r="A30" s="13" t="s">
        <v>23</v>
      </c>
    </row>
  </sheetData>
  <pageMargins left="0.7" right="0.7" top="0.78740157499999996" bottom="0.78740157499999996"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0"/>
  <sheetViews>
    <sheetView workbookViewId="0"/>
  </sheetViews>
  <sheetFormatPr defaultRowHeight="15" x14ac:dyDescent="0.25"/>
  <sheetData>
    <row r="1" spans="1:1" x14ac:dyDescent="0.25">
      <c r="A1" s="12" t="s">
        <v>481</v>
      </c>
    </row>
    <row r="30" spans="1:1" x14ac:dyDescent="0.25">
      <c r="A30" s="6" t="s">
        <v>23</v>
      </c>
    </row>
  </sheetData>
  <pageMargins left="0.7" right="0.7" top="0.78740157499999996" bottom="0.78740157499999996"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0"/>
  <sheetViews>
    <sheetView workbookViewId="0"/>
  </sheetViews>
  <sheetFormatPr defaultRowHeight="15" x14ac:dyDescent="0.25"/>
  <sheetData>
    <row r="1" spans="1:1" x14ac:dyDescent="0.25">
      <c r="A1" s="12" t="s">
        <v>482</v>
      </c>
    </row>
    <row r="30" spans="1:1" x14ac:dyDescent="0.25">
      <c r="A30" s="6" t="s">
        <v>23</v>
      </c>
    </row>
  </sheetData>
  <pageMargins left="0.7" right="0.7" top="0.78740157499999996" bottom="0.78740157499999996"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0"/>
  <sheetViews>
    <sheetView workbookViewId="0"/>
  </sheetViews>
  <sheetFormatPr defaultRowHeight="15" x14ac:dyDescent="0.25"/>
  <sheetData>
    <row r="1" spans="1:1" x14ac:dyDescent="0.25">
      <c r="A1" s="12" t="s">
        <v>483</v>
      </c>
    </row>
    <row r="30" spans="1:1" x14ac:dyDescent="0.25">
      <c r="A30" s="6" t="s">
        <v>23</v>
      </c>
    </row>
  </sheetData>
  <pageMargins left="0.7" right="0.7" top="0.78740157499999996" bottom="0.78740157499999996"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C41A4-660C-45E3-AE83-78C5021E1E18}">
  <dimension ref="A1:I26"/>
  <sheetViews>
    <sheetView workbookViewId="0">
      <selection sqref="A1:I1"/>
    </sheetView>
  </sheetViews>
  <sheetFormatPr defaultRowHeight="15" x14ac:dyDescent="0.25"/>
  <cols>
    <col min="1" max="1" width="10.7109375" style="31" customWidth="1"/>
    <col min="2" max="4" width="12.7109375" customWidth="1"/>
  </cols>
  <sheetData>
    <row r="1" spans="1:9" ht="15.75" thickBot="1" x14ac:dyDescent="0.3">
      <c r="A1" s="195" t="s">
        <v>453</v>
      </c>
      <c r="B1" s="185"/>
      <c r="C1" s="185"/>
      <c r="D1" s="185"/>
      <c r="E1" s="185"/>
      <c r="F1" s="185"/>
      <c r="G1" s="185"/>
      <c r="H1" s="185"/>
      <c r="I1" s="185"/>
    </row>
    <row r="2" spans="1:9" ht="43.5" thickBot="1" x14ac:dyDescent="0.3">
      <c r="A2" s="40" t="s">
        <v>132</v>
      </c>
      <c r="B2" s="40" t="s">
        <v>133</v>
      </c>
      <c r="C2" s="7" t="s">
        <v>134</v>
      </c>
      <c r="D2" s="7" t="s">
        <v>135</v>
      </c>
    </row>
    <row r="3" spans="1:9" ht="21.75" thickBot="1" x14ac:dyDescent="0.3">
      <c r="A3" s="60">
        <v>2005</v>
      </c>
      <c r="B3" s="5">
        <v>4383</v>
      </c>
      <c r="C3" s="5">
        <v>22926</v>
      </c>
      <c r="D3" s="5" t="s">
        <v>136</v>
      </c>
    </row>
    <row r="4" spans="1:9" ht="21.75" thickBot="1" x14ac:dyDescent="0.3">
      <c r="A4" s="60">
        <v>2006</v>
      </c>
      <c r="B4" s="5">
        <v>4547</v>
      </c>
      <c r="C4" s="5">
        <v>23012</v>
      </c>
      <c r="D4" s="5" t="s">
        <v>136</v>
      </c>
    </row>
    <row r="5" spans="1:9" ht="21.75" thickBot="1" x14ac:dyDescent="0.3">
      <c r="A5" s="60">
        <v>2007</v>
      </c>
      <c r="B5" s="5">
        <v>4923</v>
      </c>
      <c r="C5" s="5">
        <v>24303</v>
      </c>
      <c r="D5" s="5" t="s">
        <v>136</v>
      </c>
    </row>
    <row r="6" spans="1:9" ht="15.75" thickBot="1" x14ac:dyDescent="0.3">
      <c r="A6" s="60">
        <v>2008</v>
      </c>
      <c r="B6" s="5">
        <v>5060</v>
      </c>
      <c r="C6" s="5">
        <v>24792</v>
      </c>
      <c r="D6" s="5">
        <v>24582</v>
      </c>
    </row>
    <row r="7" spans="1:9" ht="15.75" thickBot="1" x14ac:dyDescent="0.3">
      <c r="A7" s="60">
        <v>2009</v>
      </c>
      <c r="B7" s="5">
        <v>5116</v>
      </c>
      <c r="C7" s="5">
        <v>25489</v>
      </c>
      <c r="D7" s="5">
        <v>24848</v>
      </c>
    </row>
    <row r="8" spans="1:9" ht="15.75" thickBot="1" x14ac:dyDescent="0.3">
      <c r="A8" s="60">
        <v>2010</v>
      </c>
      <c r="B8" s="5">
        <v>5167</v>
      </c>
      <c r="C8" s="5">
        <v>25457</v>
      </c>
      <c r="D8" s="5">
        <v>24043</v>
      </c>
    </row>
    <row r="9" spans="1:9" ht="15.75" thickBot="1" x14ac:dyDescent="0.3">
      <c r="A9" s="60">
        <v>2011</v>
      </c>
      <c r="B9" s="5">
        <v>5242</v>
      </c>
      <c r="C9" s="5">
        <v>25194</v>
      </c>
      <c r="D9" s="5">
        <v>23983</v>
      </c>
    </row>
    <row r="10" spans="1:9" ht="15.75" thickBot="1" x14ac:dyDescent="0.3">
      <c r="A10" s="60">
        <v>2012</v>
      </c>
      <c r="B10" s="5">
        <v>5240</v>
      </c>
      <c r="C10" s="5">
        <v>26245</v>
      </c>
      <c r="D10" s="5">
        <v>24929</v>
      </c>
    </row>
    <row r="11" spans="1:9" ht="15.75" thickBot="1" x14ac:dyDescent="0.3">
      <c r="A11" s="60">
        <v>2013</v>
      </c>
      <c r="B11" s="5">
        <v>5294</v>
      </c>
      <c r="C11" s="5">
        <v>26769</v>
      </c>
      <c r="D11" s="5">
        <v>25300</v>
      </c>
    </row>
    <row r="12" spans="1:9" ht="15.75" thickBot="1" x14ac:dyDescent="0.3">
      <c r="A12" s="60">
        <v>2014</v>
      </c>
      <c r="B12" s="5">
        <v>5335</v>
      </c>
      <c r="C12" s="5">
        <v>26555</v>
      </c>
      <c r="D12" s="5">
        <v>25045</v>
      </c>
    </row>
    <row r="13" spans="1:9" ht="15.75" thickBot="1" x14ac:dyDescent="0.3">
      <c r="A13" s="60">
        <v>2015</v>
      </c>
      <c r="B13" s="5">
        <v>5376</v>
      </c>
      <c r="C13" s="5">
        <v>26630</v>
      </c>
      <c r="D13" s="5">
        <v>25076</v>
      </c>
    </row>
    <row r="14" spans="1:9" ht="15.75" thickBot="1" x14ac:dyDescent="0.3">
      <c r="A14" s="60">
        <v>2016</v>
      </c>
      <c r="B14" s="5">
        <v>5417</v>
      </c>
      <c r="C14" s="5">
        <v>26663</v>
      </c>
      <c r="D14" s="5">
        <v>25089</v>
      </c>
    </row>
    <row r="15" spans="1:9" ht="15.75" thickBot="1" x14ac:dyDescent="0.3">
      <c r="A15" s="60">
        <v>2017</v>
      </c>
      <c r="B15" s="5">
        <v>5440</v>
      </c>
      <c r="C15" s="5">
        <v>26687</v>
      </c>
      <c r="D15" s="5">
        <v>25069</v>
      </c>
    </row>
    <row r="16" spans="1:9" ht="15.75" thickBot="1" x14ac:dyDescent="0.3">
      <c r="A16" s="60">
        <v>2018</v>
      </c>
      <c r="B16" s="5">
        <v>5466</v>
      </c>
      <c r="C16" s="5">
        <v>26724</v>
      </c>
      <c r="D16" s="5">
        <v>24967</v>
      </c>
    </row>
    <row r="17" spans="1:6" ht="15.75" thickBot="1" x14ac:dyDescent="0.3">
      <c r="A17" s="60">
        <v>2019</v>
      </c>
      <c r="B17" s="5">
        <v>5488</v>
      </c>
      <c r="C17" s="5">
        <v>26819</v>
      </c>
      <c r="D17" s="5">
        <v>24891</v>
      </c>
    </row>
    <row r="18" spans="1:6" ht="15.75" thickBot="1" x14ac:dyDescent="0.3">
      <c r="A18" s="60">
        <v>2020</v>
      </c>
      <c r="B18" s="5">
        <v>5498</v>
      </c>
      <c r="C18" s="5">
        <v>26917</v>
      </c>
      <c r="D18" s="5">
        <v>24919</v>
      </c>
    </row>
    <row r="19" spans="1:6" ht="15.75" thickBot="1" x14ac:dyDescent="0.3">
      <c r="A19" s="60">
        <v>2021</v>
      </c>
      <c r="B19" s="5">
        <v>5510</v>
      </c>
      <c r="C19" s="5">
        <v>27103</v>
      </c>
      <c r="D19" s="5">
        <v>25046</v>
      </c>
    </row>
    <row r="20" spans="1:6" ht="15.75" thickBot="1" x14ac:dyDescent="0.3">
      <c r="A20" s="60">
        <v>2022</v>
      </c>
      <c r="B20" s="5">
        <v>5527</v>
      </c>
      <c r="C20" s="5">
        <v>27124</v>
      </c>
      <c r="D20" s="5">
        <v>25085</v>
      </c>
    </row>
    <row r="21" spans="1:6" ht="15.75" thickBot="1" x14ac:dyDescent="0.3">
      <c r="A21" s="60">
        <v>2023</v>
      </c>
      <c r="B21" s="5">
        <v>5526</v>
      </c>
      <c r="C21" s="5">
        <v>27193</v>
      </c>
      <c r="D21" s="5">
        <v>25054</v>
      </c>
    </row>
    <row r="22" spans="1:6" ht="35.1" customHeight="1" x14ac:dyDescent="0.25">
      <c r="A22" s="204" t="s">
        <v>137</v>
      </c>
      <c r="B22" s="184"/>
      <c r="C22" s="184"/>
      <c r="D22" s="184"/>
      <c r="E22" s="184"/>
      <c r="F22" s="184"/>
    </row>
    <row r="23" spans="1:6" ht="35.1" customHeight="1" x14ac:dyDescent="0.25">
      <c r="A23" s="204" t="s">
        <v>138</v>
      </c>
      <c r="B23" s="184"/>
      <c r="C23" s="184"/>
      <c r="D23" s="184"/>
      <c r="E23" s="184"/>
      <c r="F23" s="184"/>
    </row>
    <row r="24" spans="1:6" ht="30" customHeight="1" x14ac:dyDescent="0.25">
      <c r="A24" s="204" t="s">
        <v>139</v>
      </c>
      <c r="B24" s="184"/>
      <c r="C24" s="184"/>
      <c r="D24" s="184"/>
      <c r="E24" s="184"/>
      <c r="F24" s="184"/>
    </row>
    <row r="25" spans="1:6" x14ac:dyDescent="0.25">
      <c r="A25" s="183" t="s">
        <v>140</v>
      </c>
      <c r="B25" s="184"/>
      <c r="C25" s="184"/>
      <c r="D25" s="184"/>
      <c r="E25" s="184"/>
      <c r="F25" s="184"/>
    </row>
    <row r="26" spans="1:6" x14ac:dyDescent="0.25">
      <c r="A26" s="183" t="s">
        <v>90</v>
      </c>
      <c r="B26" s="184"/>
      <c r="C26" s="184"/>
      <c r="D26" s="184"/>
      <c r="E26" s="184"/>
      <c r="F26" s="184"/>
    </row>
  </sheetData>
  <mergeCells count="6">
    <mergeCell ref="A26:F26"/>
    <mergeCell ref="A22:F22"/>
    <mergeCell ref="A1:I1"/>
    <mergeCell ref="A23:F23"/>
    <mergeCell ref="A24:F24"/>
    <mergeCell ref="A25:F25"/>
  </mergeCells>
  <pageMargins left="0.7" right="0.7" top="0.78740157499999996" bottom="0.78740157499999996"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9"/>
  <sheetViews>
    <sheetView workbookViewId="0">
      <selection sqref="A1:E1"/>
    </sheetView>
  </sheetViews>
  <sheetFormatPr defaultRowHeight="15" x14ac:dyDescent="0.25"/>
  <cols>
    <col min="1" max="1" width="20.7109375" style="31" customWidth="1"/>
    <col min="2" max="5" width="10.7109375" customWidth="1"/>
  </cols>
  <sheetData>
    <row r="1" spans="1:5" ht="15.75" thickBot="1" x14ac:dyDescent="0.3">
      <c r="A1" s="211" t="s">
        <v>454</v>
      </c>
      <c r="B1" s="190"/>
      <c r="C1" s="190"/>
      <c r="D1" s="190"/>
      <c r="E1" s="190"/>
    </row>
    <row r="2" spans="1:5" ht="21.75" thickBot="1" x14ac:dyDescent="0.3">
      <c r="A2" s="14" t="s">
        <v>141</v>
      </c>
      <c r="B2" s="15" t="s">
        <v>142</v>
      </c>
      <c r="C2" s="15" t="s">
        <v>143</v>
      </c>
      <c r="D2" s="15" t="s">
        <v>144</v>
      </c>
      <c r="E2" s="15" t="s">
        <v>145</v>
      </c>
    </row>
    <row r="3" spans="1:5" ht="15.75" thickBot="1" x14ac:dyDescent="0.3">
      <c r="A3" s="16" t="s">
        <v>146</v>
      </c>
      <c r="B3" s="80">
        <v>2550</v>
      </c>
      <c r="C3" s="81">
        <v>860</v>
      </c>
      <c r="D3" s="71">
        <v>1500</v>
      </c>
      <c r="E3" s="71">
        <v>5892</v>
      </c>
    </row>
    <row r="4" spans="1:5" ht="15.75" thickBot="1" x14ac:dyDescent="0.3">
      <c r="A4" s="16" t="s">
        <v>147</v>
      </c>
      <c r="B4" s="77">
        <v>246</v>
      </c>
      <c r="C4" s="18">
        <v>0</v>
      </c>
      <c r="D4" s="18">
        <v>0</v>
      </c>
      <c r="E4" s="18">
        <v>27</v>
      </c>
    </row>
    <row r="5" spans="1:5" ht="15.75" thickBot="1" x14ac:dyDescent="0.3">
      <c r="A5" s="16" t="s">
        <v>148</v>
      </c>
      <c r="B5" s="77">
        <v>149</v>
      </c>
      <c r="C5" s="18">
        <v>0</v>
      </c>
      <c r="D5" s="18">
        <v>0</v>
      </c>
      <c r="E5" s="18">
        <v>13</v>
      </c>
    </row>
    <row r="6" spans="1:5" ht="15.75" thickBot="1" x14ac:dyDescent="0.3">
      <c r="A6" s="16" t="s">
        <v>149</v>
      </c>
      <c r="B6" s="77">
        <v>92</v>
      </c>
      <c r="C6" s="18">
        <v>0</v>
      </c>
      <c r="D6" s="18">
        <v>0</v>
      </c>
      <c r="E6" s="18">
        <v>68</v>
      </c>
    </row>
    <row r="7" spans="1:5" x14ac:dyDescent="0.25">
      <c r="A7" s="212" t="s">
        <v>150</v>
      </c>
      <c r="B7" s="213"/>
      <c r="C7" s="213"/>
      <c r="D7" s="213"/>
      <c r="E7" s="213"/>
    </row>
    <row r="8" spans="1:5" x14ac:dyDescent="0.25">
      <c r="A8" s="214" t="s">
        <v>151</v>
      </c>
      <c r="B8" s="184"/>
      <c r="C8" s="184"/>
      <c r="D8" s="184"/>
      <c r="E8" s="184"/>
    </row>
    <row r="9" spans="1:5" x14ac:dyDescent="0.25">
      <c r="A9" s="183" t="s">
        <v>152</v>
      </c>
      <c r="B9" s="184"/>
      <c r="C9" s="184"/>
      <c r="D9" s="184"/>
      <c r="E9" s="184"/>
    </row>
  </sheetData>
  <mergeCells count="4">
    <mergeCell ref="A1:E1"/>
    <mergeCell ref="A7:E7"/>
    <mergeCell ref="A8:E8"/>
    <mergeCell ref="A9:E9"/>
  </mergeCells>
  <pageMargins left="0.7" right="0.7" top="0.78740157499999996" bottom="0.78740157499999996"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0"/>
  <sheetViews>
    <sheetView workbookViewId="0">
      <selection sqref="A1:G1"/>
    </sheetView>
  </sheetViews>
  <sheetFormatPr defaultRowHeight="15" x14ac:dyDescent="0.25"/>
  <cols>
    <col min="1" max="1" width="20.7109375" style="31" customWidth="1"/>
    <col min="2" max="7" width="10.7109375" customWidth="1"/>
  </cols>
  <sheetData>
    <row r="1" spans="1:7" ht="15.75" thickBot="1" x14ac:dyDescent="0.3">
      <c r="A1" s="211" t="s">
        <v>455</v>
      </c>
      <c r="B1" s="190"/>
      <c r="C1" s="190"/>
      <c r="D1" s="190"/>
      <c r="E1" s="190"/>
      <c r="F1" s="190"/>
      <c r="G1" s="190"/>
    </row>
    <row r="2" spans="1:7" ht="21.75" thickBot="1" x14ac:dyDescent="0.3">
      <c r="A2" s="19" t="s">
        <v>153</v>
      </c>
      <c r="B2" s="32" t="s">
        <v>154</v>
      </c>
      <c r="C2" s="32" t="s">
        <v>155</v>
      </c>
      <c r="D2" s="32" t="s">
        <v>156</v>
      </c>
      <c r="E2" s="32" t="s">
        <v>157</v>
      </c>
      <c r="F2" s="15" t="s">
        <v>158</v>
      </c>
      <c r="G2" s="32" t="s">
        <v>159</v>
      </c>
    </row>
    <row r="3" spans="1:7" ht="15.75" thickBot="1" x14ac:dyDescent="0.3">
      <c r="A3" s="38" t="s">
        <v>160</v>
      </c>
      <c r="B3" s="70">
        <v>81</v>
      </c>
      <c r="C3" s="81" t="s">
        <v>161</v>
      </c>
      <c r="D3" s="81">
        <v>11</v>
      </c>
      <c r="E3" s="81">
        <v>21</v>
      </c>
      <c r="F3" s="81">
        <v>62</v>
      </c>
      <c r="G3" s="71">
        <v>39894</v>
      </c>
    </row>
    <row r="4" spans="1:7" ht="15.75" thickBot="1" x14ac:dyDescent="0.3">
      <c r="A4" s="16" t="s">
        <v>147</v>
      </c>
      <c r="B4" s="18">
        <v>12</v>
      </c>
      <c r="C4" s="18">
        <v>35</v>
      </c>
      <c r="D4" s="18">
        <v>6</v>
      </c>
      <c r="E4" s="18">
        <v>6</v>
      </c>
      <c r="F4" s="18">
        <v>6</v>
      </c>
      <c r="G4" s="18" t="s">
        <v>162</v>
      </c>
    </row>
    <row r="5" spans="1:7" ht="15.75" thickBot="1" x14ac:dyDescent="0.3">
      <c r="A5" s="16" t="s">
        <v>148</v>
      </c>
      <c r="B5" s="18" t="s">
        <v>163</v>
      </c>
      <c r="C5" s="18">
        <v>58</v>
      </c>
      <c r="D5" s="18">
        <v>4</v>
      </c>
      <c r="E5" s="18">
        <v>12</v>
      </c>
      <c r="F5" s="18">
        <v>4</v>
      </c>
      <c r="G5" s="18" t="s">
        <v>164</v>
      </c>
    </row>
    <row r="6" spans="1:7" ht="15.75" thickBot="1" x14ac:dyDescent="0.3">
      <c r="A6" s="16" t="s">
        <v>165</v>
      </c>
      <c r="B6" s="18">
        <v>3</v>
      </c>
      <c r="C6" s="18">
        <v>30</v>
      </c>
      <c r="D6" s="18">
        <v>1</v>
      </c>
      <c r="E6" s="18">
        <v>1</v>
      </c>
      <c r="F6" s="18">
        <v>10</v>
      </c>
      <c r="G6" s="18" t="s">
        <v>166</v>
      </c>
    </row>
    <row r="7" spans="1:7" x14ac:dyDescent="0.25">
      <c r="A7" s="212" t="s">
        <v>167</v>
      </c>
      <c r="B7" s="213"/>
      <c r="C7" s="213"/>
      <c r="D7" s="213"/>
      <c r="E7" s="213"/>
      <c r="F7" s="213"/>
      <c r="G7" s="213"/>
    </row>
    <row r="8" spans="1:7" x14ac:dyDescent="0.25">
      <c r="A8" s="215" t="s">
        <v>168</v>
      </c>
      <c r="B8" s="184"/>
      <c r="C8" s="184"/>
      <c r="D8" s="184"/>
      <c r="E8" s="184"/>
      <c r="F8" s="184"/>
      <c r="G8" s="184"/>
    </row>
    <row r="9" spans="1:7" x14ac:dyDescent="0.25">
      <c r="A9" s="215" t="s">
        <v>169</v>
      </c>
      <c r="B9" s="184"/>
      <c r="C9" s="184"/>
      <c r="D9" s="184"/>
      <c r="E9" s="184"/>
      <c r="F9" s="184"/>
      <c r="G9" s="184"/>
    </row>
    <row r="10" spans="1:7" x14ac:dyDescent="0.25">
      <c r="A10" s="204" t="s">
        <v>170</v>
      </c>
      <c r="B10" s="184"/>
      <c r="C10" s="184"/>
      <c r="D10" s="184"/>
      <c r="E10" s="184"/>
      <c r="F10" s="184"/>
      <c r="G10" s="184"/>
    </row>
  </sheetData>
  <mergeCells count="5">
    <mergeCell ref="A1:G1"/>
    <mergeCell ref="A8:G8"/>
    <mergeCell ref="A9:G9"/>
    <mergeCell ref="A10:G10"/>
    <mergeCell ref="A7:G7"/>
  </mergeCells>
  <pageMargins left="0.7" right="0.7" top="0.78740157499999996" bottom="0.78740157499999996"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1"/>
  <sheetViews>
    <sheetView workbookViewId="0">
      <selection activeCell="E1" sqref="E1"/>
    </sheetView>
  </sheetViews>
  <sheetFormatPr defaultRowHeight="15" x14ac:dyDescent="0.25"/>
  <cols>
    <col min="1" max="1" width="16.7109375" customWidth="1"/>
    <col min="2" max="8" width="12.7109375" customWidth="1"/>
  </cols>
  <sheetData>
    <row r="1" spans="1:8" ht="15.75" thickBot="1" x14ac:dyDescent="0.3">
      <c r="A1" s="50" t="s">
        <v>444</v>
      </c>
      <c r="B1" s="49"/>
      <c r="C1" s="49"/>
      <c r="D1" s="49"/>
      <c r="E1" s="49"/>
      <c r="F1" s="49"/>
      <c r="G1" s="49"/>
      <c r="H1" s="49"/>
    </row>
    <row r="2" spans="1:8" ht="21.75" thickBot="1" x14ac:dyDescent="0.3">
      <c r="A2" s="216" t="s">
        <v>171</v>
      </c>
      <c r="B2" s="218" t="s">
        <v>172</v>
      </c>
      <c r="C2" s="219"/>
      <c r="D2" s="219"/>
      <c r="E2" s="219"/>
      <c r="F2" s="219"/>
      <c r="G2" s="220"/>
      <c r="H2" s="147" t="s">
        <v>173</v>
      </c>
    </row>
    <row r="3" spans="1:8" ht="32.25" thickBot="1" x14ac:dyDescent="0.3">
      <c r="A3" s="217"/>
      <c r="B3" s="148" t="s">
        <v>433</v>
      </c>
      <c r="C3" s="148" t="s">
        <v>434</v>
      </c>
      <c r="D3" s="148" t="s">
        <v>435</v>
      </c>
      <c r="E3" s="148" t="s">
        <v>436</v>
      </c>
      <c r="F3" s="148" t="s">
        <v>437</v>
      </c>
      <c r="G3" s="148" t="s">
        <v>438</v>
      </c>
      <c r="H3" s="148" t="s">
        <v>443</v>
      </c>
    </row>
    <row r="4" spans="1:8" ht="15.75" thickBot="1" x14ac:dyDescent="0.3">
      <c r="A4" s="59" t="s">
        <v>174</v>
      </c>
      <c r="B4" s="18">
        <v>138</v>
      </c>
      <c r="C4" s="18">
        <v>157</v>
      </c>
      <c r="D4" s="18">
        <v>847</v>
      </c>
      <c r="E4" s="18">
        <v>927</v>
      </c>
      <c r="F4" s="18">
        <v>985</v>
      </c>
      <c r="G4" s="17">
        <v>1084</v>
      </c>
      <c r="H4" s="18">
        <v>60</v>
      </c>
    </row>
    <row r="5" spans="1:8" ht="15.75" thickBot="1" x14ac:dyDescent="0.3">
      <c r="A5" s="59" t="s">
        <v>175</v>
      </c>
      <c r="B5" s="18">
        <v>201</v>
      </c>
      <c r="C5" s="18">
        <v>210</v>
      </c>
      <c r="D5" s="18">
        <v>207</v>
      </c>
      <c r="E5" s="18">
        <v>207</v>
      </c>
      <c r="F5" s="18">
        <v>408</v>
      </c>
      <c r="G5" s="18">
        <v>417</v>
      </c>
      <c r="H5" s="18">
        <v>105</v>
      </c>
    </row>
    <row r="6" spans="1:8" ht="15.75" thickBot="1" x14ac:dyDescent="0.3">
      <c r="A6" s="59" t="s">
        <v>176</v>
      </c>
      <c r="B6" s="18">
        <v>11</v>
      </c>
      <c r="C6" s="18">
        <v>18</v>
      </c>
      <c r="D6" s="18">
        <v>50</v>
      </c>
      <c r="E6" s="18">
        <v>57</v>
      </c>
      <c r="F6" s="18">
        <v>61</v>
      </c>
      <c r="G6" s="18">
        <v>75</v>
      </c>
      <c r="H6" s="18">
        <v>113</v>
      </c>
    </row>
    <row r="7" spans="1:8" ht="97.5" customHeight="1" x14ac:dyDescent="0.25">
      <c r="A7" s="221" t="s">
        <v>445</v>
      </c>
      <c r="B7" s="222"/>
      <c r="C7" s="222"/>
      <c r="D7" s="222"/>
      <c r="E7" s="222"/>
      <c r="F7" s="222"/>
      <c r="G7" s="222"/>
      <c r="H7" s="223"/>
    </row>
    <row r="8" spans="1:8" x14ac:dyDescent="0.25">
      <c r="A8" s="13"/>
      <c r="B8" s="13"/>
      <c r="C8" s="13"/>
      <c r="D8" s="13"/>
      <c r="E8" s="13"/>
      <c r="F8" s="13"/>
      <c r="G8" s="49"/>
      <c r="H8" s="49"/>
    </row>
    <row r="9" spans="1:8" x14ac:dyDescent="0.25">
      <c r="A9" s="13"/>
      <c r="B9" s="13"/>
      <c r="C9" s="13"/>
      <c r="D9" s="13"/>
      <c r="E9" s="13"/>
      <c r="F9" s="13"/>
      <c r="G9" s="49"/>
      <c r="H9" s="49"/>
    </row>
    <row r="10" spans="1:8" x14ac:dyDescent="0.25">
      <c r="A10" s="49"/>
      <c r="B10" s="49"/>
      <c r="C10" s="49"/>
      <c r="D10" s="49"/>
      <c r="E10" s="49"/>
      <c r="F10" s="49"/>
      <c r="G10" s="49"/>
      <c r="H10" s="49"/>
    </row>
    <row r="11" spans="1:8" x14ac:dyDescent="0.25">
      <c r="A11" s="49"/>
      <c r="B11" s="49"/>
      <c r="C11" s="49"/>
      <c r="D11" s="49"/>
      <c r="E11" s="49"/>
      <c r="F11" s="49"/>
      <c r="G11" s="49"/>
      <c r="H11" s="49"/>
    </row>
  </sheetData>
  <mergeCells count="3">
    <mergeCell ref="A2:A3"/>
    <mergeCell ref="B2:G2"/>
    <mergeCell ref="A7:H7"/>
  </mergeCells>
  <pageMargins left="0.7" right="0.7" top="0.78740157499999996" bottom="0.78740157499999996"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7"/>
  <sheetViews>
    <sheetView workbookViewId="0">
      <selection sqref="A1:I1"/>
    </sheetView>
  </sheetViews>
  <sheetFormatPr defaultRowHeight="15" x14ac:dyDescent="0.25"/>
  <cols>
    <col min="1" max="1" width="10.7109375" style="31" customWidth="1"/>
    <col min="2" max="2" width="15.7109375" style="31" customWidth="1"/>
    <col min="3" max="9" width="10.7109375" customWidth="1"/>
  </cols>
  <sheetData>
    <row r="1" spans="1:9" ht="39" customHeight="1" thickBot="1" x14ac:dyDescent="0.3">
      <c r="A1" s="209" t="s">
        <v>456</v>
      </c>
      <c r="B1" s="190"/>
      <c r="C1" s="190"/>
      <c r="D1" s="190"/>
      <c r="E1" s="190"/>
      <c r="F1" s="190"/>
      <c r="G1" s="190"/>
      <c r="H1" s="190"/>
      <c r="I1" s="190"/>
    </row>
    <row r="2" spans="1:9" ht="16.5" customHeight="1" thickBot="1" x14ac:dyDescent="0.3">
      <c r="A2" s="229" t="s">
        <v>177</v>
      </c>
      <c r="B2" s="230"/>
      <c r="C2" s="233" t="s">
        <v>178</v>
      </c>
      <c r="D2" s="234"/>
      <c r="E2" s="233" t="s">
        <v>179</v>
      </c>
      <c r="F2" s="234"/>
      <c r="G2" s="207" t="s">
        <v>180</v>
      </c>
      <c r="H2" s="207" t="s">
        <v>181</v>
      </c>
      <c r="I2" s="207" t="s">
        <v>182</v>
      </c>
    </row>
    <row r="3" spans="1:9" ht="15.75" thickBot="1" x14ac:dyDescent="0.3">
      <c r="A3" s="231"/>
      <c r="B3" s="232"/>
      <c r="C3" s="2" t="s">
        <v>70</v>
      </c>
      <c r="D3" s="2" t="s">
        <v>183</v>
      </c>
      <c r="E3" s="2" t="s">
        <v>70</v>
      </c>
      <c r="F3" s="2" t="s">
        <v>183</v>
      </c>
      <c r="G3" s="235"/>
      <c r="H3" s="235"/>
      <c r="I3" s="235"/>
    </row>
    <row r="4" spans="1:9" ht="15.75" thickBot="1" x14ac:dyDescent="0.3">
      <c r="A4" s="224" t="s">
        <v>184</v>
      </c>
      <c r="B4" s="23" t="s">
        <v>185</v>
      </c>
      <c r="C4" s="10">
        <v>555</v>
      </c>
      <c r="D4" s="10">
        <v>200</v>
      </c>
      <c r="E4" s="10">
        <v>36</v>
      </c>
      <c r="F4" s="10">
        <v>15</v>
      </c>
      <c r="G4" s="10">
        <v>613</v>
      </c>
      <c r="H4" s="10">
        <v>38</v>
      </c>
      <c r="I4" s="10">
        <v>37</v>
      </c>
    </row>
    <row r="5" spans="1:9" ht="15.75" thickBot="1" x14ac:dyDescent="0.3">
      <c r="A5" s="225"/>
      <c r="B5" s="23" t="s">
        <v>143</v>
      </c>
      <c r="C5" s="10">
        <v>32</v>
      </c>
      <c r="D5" s="10">
        <v>4</v>
      </c>
      <c r="E5" s="10">
        <v>4</v>
      </c>
      <c r="F5" s="151" t="s">
        <v>186</v>
      </c>
      <c r="G5" s="151" t="s">
        <v>186</v>
      </c>
      <c r="H5" s="151" t="s">
        <v>186</v>
      </c>
      <c r="I5" s="151" t="s">
        <v>186</v>
      </c>
    </row>
    <row r="6" spans="1:9" ht="15.75" thickBot="1" x14ac:dyDescent="0.3">
      <c r="A6" s="224" t="s">
        <v>153</v>
      </c>
      <c r="B6" s="23" t="s">
        <v>159</v>
      </c>
      <c r="C6" s="10">
        <v>136</v>
      </c>
      <c r="D6" s="10">
        <v>14</v>
      </c>
      <c r="E6" s="10">
        <v>36</v>
      </c>
      <c r="F6" s="10">
        <v>5</v>
      </c>
      <c r="G6" s="10">
        <v>127</v>
      </c>
      <c r="H6" s="10">
        <v>33</v>
      </c>
      <c r="I6" s="10">
        <v>17</v>
      </c>
    </row>
    <row r="7" spans="1:9" ht="15.75" thickBot="1" x14ac:dyDescent="0.3">
      <c r="A7" s="226"/>
      <c r="B7" s="23" t="s">
        <v>187</v>
      </c>
      <c r="C7" s="10">
        <v>85</v>
      </c>
      <c r="D7" s="10">
        <v>8</v>
      </c>
      <c r="E7" s="10">
        <v>22</v>
      </c>
      <c r="F7" s="10">
        <v>0</v>
      </c>
      <c r="G7" s="10">
        <v>11</v>
      </c>
      <c r="H7" s="10">
        <v>0</v>
      </c>
      <c r="I7" s="10">
        <v>0</v>
      </c>
    </row>
    <row r="8" spans="1:9" ht="15.75" thickBot="1" x14ac:dyDescent="0.3">
      <c r="A8" s="226"/>
      <c r="B8" s="23" t="s">
        <v>157</v>
      </c>
      <c r="C8" s="10">
        <v>25</v>
      </c>
      <c r="D8" s="10">
        <v>4</v>
      </c>
      <c r="E8" s="10">
        <v>6</v>
      </c>
      <c r="F8" s="10">
        <v>0</v>
      </c>
      <c r="G8" s="10">
        <v>48</v>
      </c>
      <c r="H8" s="10">
        <v>12</v>
      </c>
      <c r="I8" s="10">
        <v>5</v>
      </c>
    </row>
    <row r="9" spans="1:9" ht="15.75" thickBot="1" x14ac:dyDescent="0.3">
      <c r="A9" s="226"/>
      <c r="B9" s="23" t="s">
        <v>156</v>
      </c>
      <c r="C9" s="10">
        <v>4</v>
      </c>
      <c r="D9" s="10">
        <v>7</v>
      </c>
      <c r="E9" s="10">
        <v>1</v>
      </c>
      <c r="F9" s="10">
        <v>0</v>
      </c>
      <c r="G9" s="10">
        <v>86</v>
      </c>
      <c r="H9" s="10">
        <v>7</v>
      </c>
      <c r="I9" s="10">
        <v>0</v>
      </c>
    </row>
    <row r="10" spans="1:9" ht="15.75" thickBot="1" x14ac:dyDescent="0.3">
      <c r="A10" s="225"/>
      <c r="B10" s="23" t="s">
        <v>188</v>
      </c>
      <c r="C10" s="10">
        <v>54</v>
      </c>
      <c r="D10" s="10">
        <v>18</v>
      </c>
      <c r="E10" s="10">
        <v>15</v>
      </c>
      <c r="F10" s="10">
        <v>2</v>
      </c>
      <c r="G10" s="10">
        <v>141</v>
      </c>
      <c r="H10" s="10">
        <v>39</v>
      </c>
      <c r="I10" s="10">
        <v>16</v>
      </c>
    </row>
    <row r="11" spans="1:9" ht="15.75" thickBot="1" x14ac:dyDescent="0.3">
      <c r="A11" s="227" t="s">
        <v>189</v>
      </c>
      <c r="B11" s="228"/>
      <c r="C11" s="10">
        <v>231</v>
      </c>
      <c r="D11" s="10">
        <v>72</v>
      </c>
      <c r="E11" s="10" t="s">
        <v>457</v>
      </c>
      <c r="F11" s="10">
        <v>19</v>
      </c>
      <c r="G11" s="151" t="s">
        <v>186</v>
      </c>
      <c r="H11" s="151" t="s">
        <v>186</v>
      </c>
      <c r="I11" s="151" t="s">
        <v>186</v>
      </c>
    </row>
    <row r="12" spans="1:9" x14ac:dyDescent="0.25">
      <c r="A12" s="212" t="s">
        <v>190</v>
      </c>
      <c r="B12" s="222"/>
      <c r="C12" s="222"/>
      <c r="D12" s="222"/>
      <c r="E12" s="222"/>
      <c r="F12" s="222"/>
      <c r="G12" s="222"/>
      <c r="H12" s="222"/>
      <c r="I12" s="222"/>
    </row>
    <row r="13" spans="1:9" ht="26.25" customHeight="1" x14ac:dyDescent="0.25">
      <c r="A13" s="215" t="s">
        <v>191</v>
      </c>
      <c r="B13" s="185"/>
      <c r="C13" s="185"/>
      <c r="D13" s="185"/>
      <c r="E13" s="185"/>
      <c r="F13" s="185"/>
      <c r="G13" s="185"/>
      <c r="H13" s="185"/>
      <c r="I13" s="185"/>
    </row>
    <row r="14" spans="1:9" x14ac:dyDescent="0.25">
      <c r="A14" s="204" t="s">
        <v>192</v>
      </c>
      <c r="B14" s="185"/>
      <c r="C14" s="185"/>
      <c r="D14" s="185"/>
      <c r="E14" s="185"/>
      <c r="F14" s="185"/>
      <c r="G14" s="185"/>
      <c r="H14" s="185"/>
      <c r="I14" s="185"/>
    </row>
    <row r="15" spans="1:9" x14ac:dyDescent="0.25">
      <c r="A15" s="204" t="s">
        <v>193</v>
      </c>
      <c r="B15" s="185"/>
      <c r="C15" s="185"/>
      <c r="D15" s="185"/>
      <c r="E15" s="185"/>
      <c r="F15" s="185"/>
      <c r="G15" s="185"/>
      <c r="H15" s="185"/>
      <c r="I15" s="185"/>
    </row>
    <row r="16" spans="1:9" x14ac:dyDescent="0.25">
      <c r="A16" s="204" t="s">
        <v>194</v>
      </c>
      <c r="B16" s="185"/>
      <c r="C16" s="185"/>
      <c r="D16" s="185"/>
      <c r="E16" s="185"/>
      <c r="F16" s="185"/>
      <c r="G16" s="185"/>
      <c r="H16" s="185"/>
      <c r="I16" s="185"/>
    </row>
    <row r="17" spans="1:9" x14ac:dyDescent="0.25">
      <c r="A17" s="194" t="s">
        <v>195</v>
      </c>
      <c r="B17" s="185"/>
      <c r="C17" s="185"/>
      <c r="D17" s="185"/>
      <c r="E17" s="185"/>
      <c r="F17" s="185"/>
      <c r="G17" s="185"/>
      <c r="H17" s="185"/>
      <c r="I17" s="185"/>
    </row>
  </sheetData>
  <mergeCells count="16">
    <mergeCell ref="A1:I1"/>
    <mergeCell ref="A12:I12"/>
    <mergeCell ref="A13:I13"/>
    <mergeCell ref="A2:B3"/>
    <mergeCell ref="C2:D2"/>
    <mergeCell ref="E2:F2"/>
    <mergeCell ref="G2:G3"/>
    <mergeCell ref="H2:H3"/>
    <mergeCell ref="I2:I3"/>
    <mergeCell ref="A14:I14"/>
    <mergeCell ref="A15:I15"/>
    <mergeCell ref="A16:I16"/>
    <mergeCell ref="A17:I17"/>
    <mergeCell ref="A4:A5"/>
    <mergeCell ref="A6:A10"/>
    <mergeCell ref="A11:B11"/>
  </mergeCells>
  <pageMargins left="0.7" right="0.7" top="0.78740157499999996" bottom="0.78740157499999996" header="0.3" footer="0.3"/>
  <pageSetup paperSize="9" orientation="portrait" horizontalDpi="360" verticalDpi="36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26"/>
  <sheetViews>
    <sheetView workbookViewId="0">
      <selection sqref="A1:F1"/>
    </sheetView>
  </sheetViews>
  <sheetFormatPr defaultRowHeight="15" x14ac:dyDescent="0.25"/>
  <cols>
    <col min="1" max="1" width="15.7109375" style="31" customWidth="1"/>
    <col min="3" max="6" width="10.7109375" customWidth="1"/>
  </cols>
  <sheetData>
    <row r="1" spans="1:6" ht="29.25" customHeight="1" thickBot="1" x14ac:dyDescent="0.3">
      <c r="A1" s="209" t="s">
        <v>3</v>
      </c>
      <c r="B1" s="190"/>
      <c r="C1" s="190"/>
      <c r="D1" s="190"/>
      <c r="E1" s="190"/>
      <c r="F1" s="190"/>
    </row>
    <row r="2" spans="1:6" ht="32.25" thickBot="1" x14ac:dyDescent="0.3">
      <c r="A2" s="196" t="s">
        <v>196</v>
      </c>
      <c r="B2" s="196" t="s">
        <v>197</v>
      </c>
      <c r="C2" s="43" t="s">
        <v>198</v>
      </c>
      <c r="D2" s="43" t="s">
        <v>199</v>
      </c>
      <c r="E2" s="43" t="s">
        <v>200</v>
      </c>
      <c r="F2" s="43" t="s">
        <v>201</v>
      </c>
    </row>
    <row r="3" spans="1:6" ht="15.75" thickBot="1" x14ac:dyDescent="0.3">
      <c r="A3" s="197"/>
      <c r="B3" s="197"/>
      <c r="C3" s="198" t="s">
        <v>71</v>
      </c>
      <c r="D3" s="241"/>
      <c r="E3" s="241"/>
      <c r="F3" s="199"/>
    </row>
    <row r="4" spans="1:6" ht="15.75" thickBot="1" x14ac:dyDescent="0.3">
      <c r="A4" s="239" t="s">
        <v>202</v>
      </c>
      <c r="B4" s="24" t="s">
        <v>203</v>
      </c>
      <c r="C4" s="18">
        <v>0</v>
      </c>
      <c r="D4" s="18">
        <v>2</v>
      </c>
      <c r="E4" s="18">
        <v>1</v>
      </c>
      <c r="F4" s="18">
        <v>4</v>
      </c>
    </row>
    <row r="5" spans="1:6" ht="15.75" thickBot="1" x14ac:dyDescent="0.3">
      <c r="A5" s="240"/>
      <c r="B5" s="24" t="s">
        <v>204</v>
      </c>
      <c r="C5" s="18">
        <v>0</v>
      </c>
      <c r="D5" s="18">
        <v>1</v>
      </c>
      <c r="E5" s="18">
        <v>0</v>
      </c>
      <c r="F5" s="18">
        <v>2</v>
      </c>
    </row>
    <row r="6" spans="1:6" ht="15.75" customHeight="1" thickBot="1" x14ac:dyDescent="0.3">
      <c r="A6" s="237" t="s">
        <v>205</v>
      </c>
      <c r="B6" s="238"/>
      <c r="C6" s="18">
        <v>0</v>
      </c>
      <c r="D6" s="18">
        <v>3</v>
      </c>
      <c r="E6" s="18">
        <v>1</v>
      </c>
      <c r="F6" s="18">
        <v>6</v>
      </c>
    </row>
    <row r="7" spans="1:6" ht="15.75" thickBot="1" x14ac:dyDescent="0.3">
      <c r="A7" s="239" t="s">
        <v>206</v>
      </c>
      <c r="B7" s="24" t="s">
        <v>203</v>
      </c>
      <c r="C7" s="18">
        <v>8</v>
      </c>
      <c r="D7" s="18">
        <v>14</v>
      </c>
      <c r="E7" s="18">
        <v>13</v>
      </c>
      <c r="F7" s="18">
        <v>0</v>
      </c>
    </row>
    <row r="8" spans="1:6" ht="15.75" thickBot="1" x14ac:dyDescent="0.3">
      <c r="A8" s="240"/>
      <c r="B8" s="24" t="s">
        <v>204</v>
      </c>
      <c r="C8" s="18">
        <v>1</v>
      </c>
      <c r="D8" s="18">
        <v>5</v>
      </c>
      <c r="E8" s="18">
        <v>8</v>
      </c>
      <c r="F8" s="18">
        <v>0</v>
      </c>
    </row>
    <row r="9" spans="1:6" ht="15.75" thickBot="1" x14ac:dyDescent="0.3">
      <c r="A9" s="237" t="s">
        <v>207</v>
      </c>
      <c r="B9" s="238"/>
      <c r="C9" s="18">
        <v>9</v>
      </c>
      <c r="D9" s="18">
        <v>19</v>
      </c>
      <c r="E9" s="18">
        <v>21</v>
      </c>
      <c r="F9" s="18">
        <v>0</v>
      </c>
    </row>
    <row r="10" spans="1:6" ht="15.75" thickBot="1" x14ac:dyDescent="0.3">
      <c r="A10" s="239" t="s">
        <v>208</v>
      </c>
      <c r="B10" s="24" t="s">
        <v>203</v>
      </c>
      <c r="C10" s="18">
        <v>4</v>
      </c>
      <c r="D10" s="18">
        <v>6</v>
      </c>
      <c r="E10" s="18">
        <v>22</v>
      </c>
      <c r="F10" s="18">
        <v>0</v>
      </c>
    </row>
    <row r="11" spans="1:6" ht="15.75" thickBot="1" x14ac:dyDescent="0.3">
      <c r="A11" s="240"/>
      <c r="B11" s="24" t="s">
        <v>204</v>
      </c>
      <c r="C11" s="18">
        <v>4</v>
      </c>
      <c r="D11" s="18">
        <v>3</v>
      </c>
      <c r="E11" s="18">
        <v>11</v>
      </c>
      <c r="F11" s="18">
        <v>0</v>
      </c>
    </row>
    <row r="12" spans="1:6" ht="15.75" thickBot="1" x14ac:dyDescent="0.3">
      <c r="A12" s="237" t="s">
        <v>209</v>
      </c>
      <c r="B12" s="238"/>
      <c r="C12" s="18">
        <v>8</v>
      </c>
      <c r="D12" s="18">
        <v>9</v>
      </c>
      <c r="E12" s="18">
        <v>33</v>
      </c>
      <c r="F12" s="18">
        <v>0</v>
      </c>
    </row>
    <row r="13" spans="1:6" ht="15.75" thickBot="1" x14ac:dyDescent="0.3">
      <c r="A13" s="239" t="s">
        <v>210</v>
      </c>
      <c r="B13" s="24" t="s">
        <v>203</v>
      </c>
      <c r="C13" s="18">
        <v>3</v>
      </c>
      <c r="D13" s="18">
        <v>2</v>
      </c>
      <c r="E13" s="18">
        <v>4</v>
      </c>
      <c r="F13" s="18">
        <v>1</v>
      </c>
    </row>
    <row r="14" spans="1:6" ht="15.75" thickBot="1" x14ac:dyDescent="0.3">
      <c r="A14" s="240"/>
      <c r="B14" s="24" t="s">
        <v>204</v>
      </c>
      <c r="C14" s="18">
        <v>2</v>
      </c>
      <c r="D14" s="18">
        <v>1</v>
      </c>
      <c r="E14" s="18">
        <v>4</v>
      </c>
      <c r="F14" s="18">
        <v>0</v>
      </c>
    </row>
    <row r="15" spans="1:6" ht="15.75" thickBot="1" x14ac:dyDescent="0.3">
      <c r="A15" s="237" t="s">
        <v>211</v>
      </c>
      <c r="B15" s="238"/>
      <c r="C15" s="18">
        <v>5</v>
      </c>
      <c r="D15" s="18">
        <v>3</v>
      </c>
      <c r="E15" s="18">
        <v>8</v>
      </c>
      <c r="F15" s="18">
        <v>1</v>
      </c>
    </row>
    <row r="16" spans="1:6" ht="15.75" thickBot="1" x14ac:dyDescent="0.3">
      <c r="A16" s="239" t="s">
        <v>212</v>
      </c>
      <c r="B16" s="24" t="s">
        <v>203</v>
      </c>
      <c r="C16" s="18">
        <v>2</v>
      </c>
      <c r="D16" s="18">
        <v>3</v>
      </c>
      <c r="E16" s="18">
        <v>8</v>
      </c>
      <c r="F16" s="18">
        <v>0</v>
      </c>
    </row>
    <row r="17" spans="1:6" ht="15.75" thickBot="1" x14ac:dyDescent="0.3">
      <c r="A17" s="240"/>
      <c r="B17" s="24" t="s">
        <v>204</v>
      </c>
      <c r="C17" s="18">
        <v>3</v>
      </c>
      <c r="D17" s="18">
        <v>6</v>
      </c>
      <c r="E17" s="18">
        <v>4</v>
      </c>
      <c r="F17" s="18">
        <v>0</v>
      </c>
    </row>
    <row r="18" spans="1:6" ht="15.75" thickBot="1" x14ac:dyDescent="0.3">
      <c r="A18" s="237" t="s">
        <v>213</v>
      </c>
      <c r="B18" s="238"/>
      <c r="C18" s="18">
        <v>5</v>
      </c>
      <c r="D18" s="18">
        <v>9</v>
      </c>
      <c r="E18" s="18">
        <v>12</v>
      </c>
      <c r="F18" s="18">
        <v>0</v>
      </c>
    </row>
    <row r="19" spans="1:6" ht="15.75" thickBot="1" x14ac:dyDescent="0.3">
      <c r="A19" s="239" t="s">
        <v>214</v>
      </c>
      <c r="B19" s="24" t="s">
        <v>203</v>
      </c>
      <c r="C19" s="18">
        <v>1</v>
      </c>
      <c r="D19" s="18">
        <v>15</v>
      </c>
      <c r="E19" s="18">
        <v>5</v>
      </c>
      <c r="F19" s="18">
        <v>0</v>
      </c>
    </row>
    <row r="20" spans="1:6" ht="15.75" thickBot="1" x14ac:dyDescent="0.3">
      <c r="A20" s="240"/>
      <c r="B20" s="24" t="s">
        <v>204</v>
      </c>
      <c r="C20" s="18">
        <v>1</v>
      </c>
      <c r="D20" s="18">
        <v>16</v>
      </c>
      <c r="E20" s="18">
        <v>2</v>
      </c>
      <c r="F20" s="18">
        <v>0</v>
      </c>
    </row>
    <row r="21" spans="1:6" ht="15.75" customHeight="1" thickBot="1" x14ac:dyDescent="0.3">
      <c r="A21" s="237" t="s">
        <v>215</v>
      </c>
      <c r="B21" s="238"/>
      <c r="C21" s="18">
        <v>2</v>
      </c>
      <c r="D21" s="18">
        <v>31</v>
      </c>
      <c r="E21" s="18">
        <v>7</v>
      </c>
      <c r="F21" s="18">
        <v>0</v>
      </c>
    </row>
    <row r="22" spans="1:6" ht="15.75" thickBot="1" x14ac:dyDescent="0.3">
      <c r="A22" s="239" t="s">
        <v>216</v>
      </c>
      <c r="B22" s="24" t="s">
        <v>203</v>
      </c>
      <c r="C22" s="18">
        <v>10</v>
      </c>
      <c r="D22" s="18">
        <v>12</v>
      </c>
      <c r="E22" s="18">
        <v>7</v>
      </c>
      <c r="F22" s="18">
        <v>8</v>
      </c>
    </row>
    <row r="23" spans="1:6" ht="15.75" thickBot="1" x14ac:dyDescent="0.3">
      <c r="A23" s="240"/>
      <c r="B23" s="24" t="s">
        <v>204</v>
      </c>
      <c r="C23" s="18">
        <v>10</v>
      </c>
      <c r="D23" s="18">
        <v>9</v>
      </c>
      <c r="E23" s="18">
        <v>4</v>
      </c>
      <c r="F23" s="18">
        <v>7</v>
      </c>
    </row>
    <row r="24" spans="1:6" ht="15.75" thickBot="1" x14ac:dyDescent="0.3">
      <c r="A24" s="237" t="s">
        <v>217</v>
      </c>
      <c r="B24" s="238"/>
      <c r="C24" s="18">
        <v>20</v>
      </c>
      <c r="D24" s="18">
        <v>21</v>
      </c>
      <c r="E24" s="18">
        <v>11</v>
      </c>
      <c r="F24" s="18">
        <v>15</v>
      </c>
    </row>
    <row r="25" spans="1:6" x14ac:dyDescent="0.25">
      <c r="A25" s="236" t="s">
        <v>218</v>
      </c>
      <c r="B25" s="222"/>
      <c r="C25" s="222"/>
      <c r="D25" s="222"/>
      <c r="E25" s="222"/>
      <c r="F25" s="222"/>
    </row>
    <row r="26" spans="1:6" x14ac:dyDescent="0.25">
      <c r="A26" s="37" t="s">
        <v>23</v>
      </c>
    </row>
  </sheetData>
  <mergeCells count="19">
    <mergeCell ref="A15:B15"/>
    <mergeCell ref="A16:A17"/>
    <mergeCell ref="A2:A3"/>
    <mergeCell ref="B2:B3"/>
    <mergeCell ref="C3:F3"/>
    <mergeCell ref="A4:A5"/>
    <mergeCell ref="A6:B6"/>
    <mergeCell ref="A7:A8"/>
    <mergeCell ref="A1:F1"/>
    <mergeCell ref="A9:B9"/>
    <mergeCell ref="A10:A11"/>
    <mergeCell ref="A12:B12"/>
    <mergeCell ref="A13:A14"/>
    <mergeCell ref="A25:F25"/>
    <mergeCell ref="A18:B18"/>
    <mergeCell ref="A19:A20"/>
    <mergeCell ref="A21:B21"/>
    <mergeCell ref="A22:A23"/>
    <mergeCell ref="A24:B24"/>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3"/>
  <sheetViews>
    <sheetView workbookViewId="0"/>
  </sheetViews>
  <sheetFormatPr defaultRowHeight="15" x14ac:dyDescent="0.25"/>
  <cols>
    <col min="1" max="1" width="13.28515625" customWidth="1"/>
    <col min="2" max="8" width="11.7109375" customWidth="1"/>
  </cols>
  <sheetData>
    <row r="1" spans="1:8" ht="15.75" thickBot="1" x14ac:dyDescent="0.3">
      <c r="A1" s="92" t="s">
        <v>446</v>
      </c>
      <c r="B1" s="93"/>
      <c r="C1" s="93"/>
      <c r="D1" s="93"/>
      <c r="E1" s="93"/>
    </row>
    <row r="2" spans="1:8" ht="15" customHeight="1" thickBot="1" x14ac:dyDescent="0.3">
      <c r="A2" s="175" t="s">
        <v>9</v>
      </c>
      <c r="B2" s="175" t="s">
        <v>10</v>
      </c>
      <c r="C2" s="175" t="s">
        <v>11</v>
      </c>
      <c r="D2" s="175" t="s">
        <v>12</v>
      </c>
      <c r="E2" s="173" t="s">
        <v>13</v>
      </c>
      <c r="F2" s="173"/>
      <c r="G2" s="173"/>
      <c r="H2" s="174"/>
    </row>
    <row r="3" spans="1:8" ht="21.75" thickBot="1" x14ac:dyDescent="0.3">
      <c r="A3" s="176"/>
      <c r="B3" s="176"/>
      <c r="C3" s="176"/>
      <c r="D3" s="176"/>
      <c r="E3" s="90" t="s">
        <v>14</v>
      </c>
      <c r="F3" s="90" t="s">
        <v>15</v>
      </c>
      <c r="G3" s="90" t="s">
        <v>16</v>
      </c>
      <c r="H3" s="90" t="s">
        <v>17</v>
      </c>
    </row>
    <row r="4" spans="1:8" ht="15.75" thickBot="1" x14ac:dyDescent="0.3">
      <c r="A4" s="89" t="s">
        <v>18</v>
      </c>
      <c r="B4" s="136">
        <v>4</v>
      </c>
      <c r="C4" s="136">
        <v>26</v>
      </c>
      <c r="D4" s="137">
        <v>2665</v>
      </c>
      <c r="E4" s="138">
        <v>125</v>
      </c>
      <c r="F4" s="138">
        <v>110</v>
      </c>
      <c r="G4" s="139">
        <v>1612</v>
      </c>
      <c r="H4" s="140">
        <v>818</v>
      </c>
    </row>
    <row r="5" spans="1:8" ht="15.75" thickBot="1" x14ac:dyDescent="0.3">
      <c r="A5" s="89" t="s">
        <v>19</v>
      </c>
      <c r="B5" s="137">
        <v>119018.87699999999</v>
      </c>
      <c r="C5" s="137">
        <v>1138174.3925000001</v>
      </c>
      <c r="D5" s="137">
        <v>116895.36749999999</v>
      </c>
      <c r="E5" s="137">
        <v>8222.6553999999996</v>
      </c>
      <c r="F5" s="137">
        <v>30440.774600000001</v>
      </c>
      <c r="G5" s="137">
        <v>34527.326800000003</v>
      </c>
      <c r="H5" s="137">
        <v>43704.610699999997</v>
      </c>
    </row>
    <row r="6" spans="1:8" ht="15.75" thickBot="1" x14ac:dyDescent="0.3">
      <c r="A6" s="89" t="s">
        <v>20</v>
      </c>
      <c r="B6" s="136">
        <v>1.51</v>
      </c>
      <c r="C6" s="136">
        <v>14.43</v>
      </c>
      <c r="D6" s="136">
        <v>1.48</v>
      </c>
      <c r="E6" s="136">
        <v>0.1</v>
      </c>
      <c r="F6" s="136">
        <v>0.39</v>
      </c>
      <c r="G6" s="136">
        <v>0.44</v>
      </c>
      <c r="H6" s="136">
        <v>0.55000000000000004</v>
      </c>
    </row>
    <row r="7" spans="1:8" ht="15.75" thickBot="1" x14ac:dyDescent="0.3">
      <c r="A7" s="89" t="s">
        <v>21</v>
      </c>
      <c r="B7" s="136">
        <v>86.3</v>
      </c>
      <c r="C7" s="136">
        <v>61.4</v>
      </c>
      <c r="D7" s="136">
        <v>76.400000000000006</v>
      </c>
      <c r="E7" s="136">
        <v>64</v>
      </c>
      <c r="F7" s="136">
        <v>85.8</v>
      </c>
      <c r="G7" s="136">
        <v>67.3</v>
      </c>
      <c r="H7" s="136">
        <v>79.3</v>
      </c>
    </row>
    <row r="8" spans="1:8" ht="14.65" customHeight="1" x14ac:dyDescent="0.25">
      <c r="A8" s="172" t="s">
        <v>22</v>
      </c>
      <c r="B8" s="172"/>
      <c r="C8" s="172"/>
      <c r="D8" s="172"/>
      <c r="E8" s="172"/>
      <c r="F8" s="172"/>
      <c r="G8" s="172"/>
      <c r="H8" s="172"/>
    </row>
    <row r="9" spans="1:8" x14ac:dyDescent="0.25">
      <c r="A9" s="6" t="s">
        <v>23</v>
      </c>
      <c r="B9" s="93"/>
      <c r="C9" s="93"/>
      <c r="D9" s="93"/>
      <c r="E9" s="93"/>
      <c r="F9" s="93"/>
      <c r="G9" s="93"/>
      <c r="H9" s="93"/>
    </row>
    <row r="13" spans="1:8" x14ac:dyDescent="0.25">
      <c r="B13" s="57"/>
      <c r="C13" s="57"/>
      <c r="D13" s="57"/>
      <c r="E13" s="57"/>
      <c r="F13" s="57"/>
      <c r="G13" s="57"/>
      <c r="H13" s="57"/>
    </row>
  </sheetData>
  <mergeCells count="6">
    <mergeCell ref="A8:H8"/>
    <mergeCell ref="E2:H2"/>
    <mergeCell ref="A2:A3"/>
    <mergeCell ref="B2:B3"/>
    <mergeCell ref="C2:C3"/>
    <mergeCell ref="D2:D3"/>
  </mergeCells>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26"/>
  <sheetViews>
    <sheetView workbookViewId="0">
      <selection sqref="A1:F1"/>
    </sheetView>
  </sheetViews>
  <sheetFormatPr defaultRowHeight="15" x14ac:dyDescent="0.25"/>
  <cols>
    <col min="1" max="1" width="15.7109375" style="31" customWidth="1"/>
    <col min="3" max="6" width="10.7109375" customWidth="1"/>
  </cols>
  <sheetData>
    <row r="1" spans="1:6" ht="30.75" customHeight="1" thickBot="1" x14ac:dyDescent="0.3">
      <c r="A1" s="209" t="s">
        <v>4</v>
      </c>
      <c r="B1" s="190"/>
      <c r="C1" s="190"/>
      <c r="D1" s="190"/>
      <c r="E1" s="190"/>
      <c r="F1" s="190"/>
    </row>
    <row r="2" spans="1:6" ht="32.25" thickBot="1" x14ac:dyDescent="0.3">
      <c r="A2" s="196" t="s">
        <v>196</v>
      </c>
      <c r="B2" s="196" t="s">
        <v>197</v>
      </c>
      <c r="C2" s="43" t="s">
        <v>198</v>
      </c>
      <c r="D2" s="43" t="s">
        <v>199</v>
      </c>
      <c r="E2" s="43" t="s">
        <v>200</v>
      </c>
      <c r="F2" s="43" t="s">
        <v>201</v>
      </c>
    </row>
    <row r="3" spans="1:6" ht="15.75" thickBot="1" x14ac:dyDescent="0.3">
      <c r="A3" s="187"/>
      <c r="B3" s="244"/>
      <c r="C3" s="198" t="s">
        <v>71</v>
      </c>
      <c r="D3" s="241"/>
      <c r="E3" s="241"/>
      <c r="F3" s="199"/>
    </row>
    <row r="4" spans="1:6" ht="15.75" thickBot="1" x14ac:dyDescent="0.3">
      <c r="A4" s="239" t="s">
        <v>202</v>
      </c>
      <c r="B4" s="24" t="s">
        <v>203</v>
      </c>
      <c r="C4" s="18">
        <v>3</v>
      </c>
      <c r="D4" s="18">
        <v>3</v>
      </c>
      <c r="E4" s="18">
        <v>1</v>
      </c>
      <c r="F4" s="18">
        <v>2</v>
      </c>
    </row>
    <row r="5" spans="1:6" ht="15.75" thickBot="1" x14ac:dyDescent="0.3">
      <c r="A5" s="243"/>
      <c r="B5" s="24" t="s">
        <v>204</v>
      </c>
      <c r="C5" s="18">
        <v>1</v>
      </c>
      <c r="D5" s="18">
        <v>0</v>
      </c>
      <c r="E5" s="18">
        <v>0</v>
      </c>
      <c r="F5" s="18">
        <v>2</v>
      </c>
    </row>
    <row r="6" spans="1:6" ht="15.75" customHeight="1" thickBot="1" x14ac:dyDescent="0.3">
      <c r="A6" s="237" t="s">
        <v>205</v>
      </c>
      <c r="B6" s="242"/>
      <c r="C6" s="18">
        <v>4</v>
      </c>
      <c r="D6" s="18">
        <v>3</v>
      </c>
      <c r="E6" s="18">
        <v>1</v>
      </c>
      <c r="F6" s="18">
        <v>4</v>
      </c>
    </row>
    <row r="7" spans="1:6" ht="15.75" thickBot="1" x14ac:dyDescent="0.3">
      <c r="A7" s="239" t="s">
        <v>206</v>
      </c>
      <c r="B7" s="24" t="s">
        <v>203</v>
      </c>
      <c r="C7" s="18">
        <v>6</v>
      </c>
      <c r="D7" s="18">
        <v>21</v>
      </c>
      <c r="E7" s="18">
        <v>8</v>
      </c>
      <c r="F7" s="18" t="s">
        <v>219</v>
      </c>
    </row>
    <row r="8" spans="1:6" ht="15.75" thickBot="1" x14ac:dyDescent="0.3">
      <c r="A8" s="243"/>
      <c r="B8" s="24" t="s">
        <v>204</v>
      </c>
      <c r="C8" s="18">
        <v>1</v>
      </c>
      <c r="D8" s="18">
        <v>8</v>
      </c>
      <c r="E8" s="18">
        <v>5</v>
      </c>
      <c r="F8" s="18">
        <v>0</v>
      </c>
    </row>
    <row r="9" spans="1:6" ht="15.75" thickBot="1" x14ac:dyDescent="0.3">
      <c r="A9" s="237" t="s">
        <v>207</v>
      </c>
      <c r="B9" s="242"/>
      <c r="C9" s="18">
        <v>7</v>
      </c>
      <c r="D9" s="18">
        <v>29</v>
      </c>
      <c r="E9" s="18">
        <v>13</v>
      </c>
      <c r="F9" s="18">
        <v>0</v>
      </c>
    </row>
    <row r="10" spans="1:6" ht="15.75" thickBot="1" x14ac:dyDescent="0.3">
      <c r="A10" s="239" t="s">
        <v>208</v>
      </c>
      <c r="B10" s="24" t="s">
        <v>203</v>
      </c>
      <c r="C10" s="18">
        <v>5</v>
      </c>
      <c r="D10" s="18">
        <v>11</v>
      </c>
      <c r="E10" s="18">
        <v>16</v>
      </c>
      <c r="F10" s="18" t="s">
        <v>219</v>
      </c>
    </row>
    <row r="11" spans="1:6" ht="15.75" thickBot="1" x14ac:dyDescent="0.3">
      <c r="A11" s="243"/>
      <c r="B11" s="24" t="s">
        <v>204</v>
      </c>
      <c r="C11" s="18">
        <v>5</v>
      </c>
      <c r="D11" s="18">
        <v>9</v>
      </c>
      <c r="E11" s="18">
        <v>7</v>
      </c>
      <c r="F11" s="18">
        <v>0</v>
      </c>
    </row>
    <row r="12" spans="1:6" ht="15.75" thickBot="1" x14ac:dyDescent="0.3">
      <c r="A12" s="237" t="s">
        <v>209</v>
      </c>
      <c r="B12" s="242"/>
      <c r="C12" s="18">
        <v>10</v>
      </c>
      <c r="D12" s="18">
        <v>20</v>
      </c>
      <c r="E12" s="18">
        <v>23</v>
      </c>
      <c r="F12" s="18">
        <v>0</v>
      </c>
    </row>
    <row r="13" spans="1:6" ht="15.75" thickBot="1" x14ac:dyDescent="0.3">
      <c r="A13" s="239" t="s">
        <v>210</v>
      </c>
      <c r="B13" s="24" t="s">
        <v>203</v>
      </c>
      <c r="C13" s="18">
        <v>2</v>
      </c>
      <c r="D13" s="18">
        <v>5</v>
      </c>
      <c r="E13" s="18">
        <v>4</v>
      </c>
      <c r="F13" s="18" t="s">
        <v>219</v>
      </c>
    </row>
    <row r="14" spans="1:6" ht="15.75" thickBot="1" x14ac:dyDescent="0.3">
      <c r="A14" s="243"/>
      <c r="B14" s="24" t="s">
        <v>204</v>
      </c>
      <c r="C14" s="18">
        <v>2</v>
      </c>
      <c r="D14" s="18">
        <v>1</v>
      </c>
      <c r="E14" s="18">
        <v>4</v>
      </c>
      <c r="F14" s="18">
        <v>0</v>
      </c>
    </row>
    <row r="15" spans="1:6" ht="15.75" thickBot="1" x14ac:dyDescent="0.3">
      <c r="A15" s="237" t="s">
        <v>211</v>
      </c>
      <c r="B15" s="242"/>
      <c r="C15" s="18">
        <v>4</v>
      </c>
      <c r="D15" s="18">
        <v>6</v>
      </c>
      <c r="E15" s="18">
        <v>8</v>
      </c>
      <c r="F15" s="18">
        <v>0</v>
      </c>
    </row>
    <row r="16" spans="1:6" ht="15.75" thickBot="1" x14ac:dyDescent="0.3">
      <c r="A16" s="239" t="s">
        <v>212</v>
      </c>
      <c r="B16" s="24" t="s">
        <v>203</v>
      </c>
      <c r="C16" s="18" t="s">
        <v>219</v>
      </c>
      <c r="D16" s="18">
        <v>5</v>
      </c>
      <c r="E16" s="18">
        <v>9</v>
      </c>
      <c r="F16" s="18" t="s">
        <v>219</v>
      </c>
    </row>
    <row r="17" spans="1:6" ht="15.75" thickBot="1" x14ac:dyDescent="0.3">
      <c r="A17" s="243"/>
      <c r="B17" s="24" t="s">
        <v>204</v>
      </c>
      <c r="C17" s="18" t="s">
        <v>219</v>
      </c>
      <c r="D17" s="18">
        <v>3</v>
      </c>
      <c r="E17" s="18">
        <v>10</v>
      </c>
      <c r="F17" s="18">
        <v>0</v>
      </c>
    </row>
    <row r="18" spans="1:6" ht="15.75" thickBot="1" x14ac:dyDescent="0.3">
      <c r="A18" s="237" t="s">
        <v>213</v>
      </c>
      <c r="B18" s="242"/>
      <c r="C18" s="18">
        <v>0</v>
      </c>
      <c r="D18" s="18">
        <v>8</v>
      </c>
      <c r="E18" s="18">
        <v>19</v>
      </c>
      <c r="F18" s="18">
        <v>0</v>
      </c>
    </row>
    <row r="19" spans="1:6" ht="15.75" thickBot="1" x14ac:dyDescent="0.3">
      <c r="A19" s="239" t="s">
        <v>214</v>
      </c>
      <c r="B19" s="24" t="s">
        <v>203</v>
      </c>
      <c r="C19" s="18">
        <v>6</v>
      </c>
      <c r="D19" s="18">
        <v>10</v>
      </c>
      <c r="E19" s="18">
        <v>5</v>
      </c>
      <c r="F19" s="18" t="s">
        <v>219</v>
      </c>
    </row>
    <row r="20" spans="1:6" ht="15.75" thickBot="1" x14ac:dyDescent="0.3">
      <c r="A20" s="243"/>
      <c r="B20" s="24" t="s">
        <v>204</v>
      </c>
      <c r="C20" s="18">
        <v>6</v>
      </c>
      <c r="D20" s="18">
        <v>10</v>
      </c>
      <c r="E20" s="18">
        <v>3</v>
      </c>
      <c r="F20" s="18">
        <v>0</v>
      </c>
    </row>
    <row r="21" spans="1:6" ht="15.75" customHeight="1" thickBot="1" x14ac:dyDescent="0.3">
      <c r="A21" s="237" t="s">
        <v>215</v>
      </c>
      <c r="B21" s="242"/>
      <c r="C21" s="18">
        <v>12</v>
      </c>
      <c r="D21" s="18">
        <v>20</v>
      </c>
      <c r="E21" s="18">
        <v>8</v>
      </c>
      <c r="F21" s="18">
        <v>0</v>
      </c>
    </row>
    <row r="22" spans="1:6" ht="15.75" thickBot="1" x14ac:dyDescent="0.3">
      <c r="A22" s="239" t="s">
        <v>216</v>
      </c>
      <c r="B22" s="24" t="s">
        <v>203</v>
      </c>
      <c r="C22" s="18">
        <v>16</v>
      </c>
      <c r="D22" s="18">
        <v>9</v>
      </c>
      <c r="E22" s="18">
        <v>8</v>
      </c>
      <c r="F22" s="18">
        <v>8</v>
      </c>
    </row>
    <row r="23" spans="1:6" ht="15.75" thickBot="1" x14ac:dyDescent="0.3">
      <c r="A23" s="243"/>
      <c r="B23" s="24" t="s">
        <v>204</v>
      </c>
      <c r="C23" s="18">
        <v>16</v>
      </c>
      <c r="D23" s="18">
        <v>6</v>
      </c>
      <c r="E23" s="18">
        <v>6</v>
      </c>
      <c r="F23" s="18">
        <v>5</v>
      </c>
    </row>
    <row r="24" spans="1:6" ht="15.75" thickBot="1" x14ac:dyDescent="0.3">
      <c r="A24" s="237" t="s">
        <v>217</v>
      </c>
      <c r="B24" s="242"/>
      <c r="C24" s="18">
        <v>32</v>
      </c>
      <c r="D24" s="18">
        <v>15</v>
      </c>
      <c r="E24" s="18">
        <v>14</v>
      </c>
      <c r="F24" s="18">
        <v>13</v>
      </c>
    </row>
    <row r="25" spans="1:6" x14ac:dyDescent="0.25">
      <c r="A25" s="236" t="s">
        <v>218</v>
      </c>
      <c r="B25" s="222"/>
      <c r="C25" s="222"/>
      <c r="D25" s="222"/>
      <c r="E25" s="222"/>
      <c r="F25" s="222"/>
    </row>
    <row r="26" spans="1:6" x14ac:dyDescent="0.25">
      <c r="A26" s="37" t="s">
        <v>23</v>
      </c>
    </row>
  </sheetData>
  <mergeCells count="19">
    <mergeCell ref="A15:B15"/>
    <mergeCell ref="A16:A17"/>
    <mergeCell ref="A2:A3"/>
    <mergeCell ref="C3:F3"/>
    <mergeCell ref="A4:A5"/>
    <mergeCell ref="A6:B6"/>
    <mergeCell ref="A7:A8"/>
    <mergeCell ref="B2:B3"/>
    <mergeCell ref="A1:F1"/>
    <mergeCell ref="A9:B9"/>
    <mergeCell ref="A10:A11"/>
    <mergeCell ref="A12:B12"/>
    <mergeCell ref="A13:A14"/>
    <mergeCell ref="A25:F25"/>
    <mergeCell ref="A18:B18"/>
    <mergeCell ref="A19:A20"/>
    <mergeCell ref="A21:B21"/>
    <mergeCell ref="A22:A23"/>
    <mergeCell ref="A24:B24"/>
  </mergeCells>
  <pageMargins left="0.7" right="0.7" top="0.78740157499999996" bottom="0.78740157499999996"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7B71E-186A-4081-A3FD-D62DCF0AB624}">
  <dimension ref="A1:F26"/>
  <sheetViews>
    <sheetView workbookViewId="0">
      <selection sqref="A1:F1"/>
    </sheetView>
  </sheetViews>
  <sheetFormatPr defaultRowHeight="15" x14ac:dyDescent="0.25"/>
  <cols>
    <col min="1" max="1" width="15.7109375" style="31" customWidth="1"/>
    <col min="3" max="6" width="10.7109375" customWidth="1"/>
  </cols>
  <sheetData>
    <row r="1" spans="1:6" ht="30.75" customHeight="1" thickBot="1" x14ac:dyDescent="0.3">
      <c r="A1" s="209" t="s">
        <v>5</v>
      </c>
      <c r="B1" s="190"/>
      <c r="C1" s="190"/>
      <c r="D1" s="190"/>
      <c r="E1" s="190"/>
      <c r="F1" s="190"/>
    </row>
    <row r="2" spans="1:6" ht="32.25" thickBot="1" x14ac:dyDescent="0.3">
      <c r="A2" s="196" t="s">
        <v>196</v>
      </c>
      <c r="B2" s="196" t="s">
        <v>197</v>
      </c>
      <c r="C2" s="43" t="s">
        <v>198</v>
      </c>
      <c r="D2" s="43" t="s">
        <v>220</v>
      </c>
      <c r="E2" s="43" t="s">
        <v>200</v>
      </c>
      <c r="F2" s="43" t="s">
        <v>201</v>
      </c>
    </row>
    <row r="3" spans="1:6" ht="15.75" thickBot="1" x14ac:dyDescent="0.3">
      <c r="A3" s="187"/>
      <c r="B3" s="244"/>
      <c r="C3" s="198" t="s">
        <v>71</v>
      </c>
      <c r="D3" s="241"/>
      <c r="E3" s="241"/>
      <c r="F3" s="199"/>
    </row>
    <row r="4" spans="1:6" ht="15.75" thickBot="1" x14ac:dyDescent="0.3">
      <c r="A4" s="239" t="s">
        <v>202</v>
      </c>
      <c r="B4" s="24" t="s">
        <v>203</v>
      </c>
      <c r="C4" s="72">
        <v>3</v>
      </c>
      <c r="D4" s="73">
        <v>3</v>
      </c>
      <c r="E4" s="73">
        <v>1</v>
      </c>
      <c r="F4" s="73">
        <v>2</v>
      </c>
    </row>
    <row r="5" spans="1:6" ht="15.75" thickBot="1" x14ac:dyDescent="0.3">
      <c r="A5" s="243"/>
      <c r="B5" s="24" t="s">
        <v>204</v>
      </c>
      <c r="C5" s="74">
        <v>1</v>
      </c>
      <c r="D5" s="10">
        <v>0</v>
      </c>
      <c r="E5" s="10">
        <v>0</v>
      </c>
      <c r="F5" s="10">
        <v>2</v>
      </c>
    </row>
    <row r="6" spans="1:6" ht="15.75" customHeight="1" thickBot="1" x14ac:dyDescent="0.3">
      <c r="A6" s="237" t="s">
        <v>205</v>
      </c>
      <c r="B6" s="242"/>
      <c r="C6" s="74">
        <v>4</v>
      </c>
      <c r="D6" s="10">
        <v>3</v>
      </c>
      <c r="E6" s="10">
        <v>1</v>
      </c>
      <c r="F6" s="10">
        <v>4</v>
      </c>
    </row>
    <row r="7" spans="1:6" ht="15.75" thickBot="1" x14ac:dyDescent="0.3">
      <c r="A7" s="239" t="s">
        <v>206</v>
      </c>
      <c r="B7" s="24" t="s">
        <v>203</v>
      </c>
      <c r="C7" s="74">
        <v>6</v>
      </c>
      <c r="D7" s="10">
        <v>19</v>
      </c>
      <c r="E7" s="10">
        <v>10</v>
      </c>
      <c r="F7" s="10">
        <v>0</v>
      </c>
    </row>
    <row r="8" spans="1:6" ht="15.75" thickBot="1" x14ac:dyDescent="0.3">
      <c r="A8" s="243"/>
      <c r="B8" s="24" t="s">
        <v>204</v>
      </c>
      <c r="C8" s="74">
        <v>1</v>
      </c>
      <c r="D8" s="10">
        <v>9</v>
      </c>
      <c r="E8" s="10">
        <v>4</v>
      </c>
      <c r="F8" s="10">
        <v>0</v>
      </c>
    </row>
    <row r="9" spans="1:6" ht="15.75" thickBot="1" x14ac:dyDescent="0.3">
      <c r="A9" s="237" t="s">
        <v>207</v>
      </c>
      <c r="B9" s="242"/>
      <c r="C9" s="74">
        <v>7</v>
      </c>
      <c r="D9" s="10">
        <v>28</v>
      </c>
      <c r="E9" s="10">
        <v>14</v>
      </c>
      <c r="F9" s="10">
        <v>0</v>
      </c>
    </row>
    <row r="10" spans="1:6" ht="15.75" thickBot="1" x14ac:dyDescent="0.3">
      <c r="A10" s="239" t="s">
        <v>208</v>
      </c>
      <c r="B10" s="24" t="s">
        <v>203</v>
      </c>
      <c r="C10" s="74">
        <v>11</v>
      </c>
      <c r="D10" s="10">
        <v>12</v>
      </c>
      <c r="E10" s="10">
        <v>10</v>
      </c>
      <c r="F10" s="10">
        <v>0</v>
      </c>
    </row>
    <row r="11" spans="1:6" ht="15.75" thickBot="1" x14ac:dyDescent="0.3">
      <c r="A11" s="243"/>
      <c r="B11" s="24" t="s">
        <v>204</v>
      </c>
      <c r="C11" s="74">
        <v>10</v>
      </c>
      <c r="D11" s="10">
        <v>5</v>
      </c>
      <c r="E11" s="10">
        <v>8</v>
      </c>
      <c r="F11" s="10">
        <v>2</v>
      </c>
    </row>
    <row r="12" spans="1:6" ht="15.75" thickBot="1" x14ac:dyDescent="0.3">
      <c r="A12" s="237" t="s">
        <v>209</v>
      </c>
      <c r="B12" s="242"/>
      <c r="C12" s="74">
        <v>21</v>
      </c>
      <c r="D12" s="10">
        <v>17</v>
      </c>
      <c r="E12" s="10">
        <v>18</v>
      </c>
      <c r="F12" s="10">
        <v>2</v>
      </c>
    </row>
    <row r="13" spans="1:6" ht="15.75" thickBot="1" x14ac:dyDescent="0.3">
      <c r="A13" s="239" t="s">
        <v>210</v>
      </c>
      <c r="B13" s="24" t="s">
        <v>203</v>
      </c>
      <c r="C13" s="74">
        <v>3</v>
      </c>
      <c r="D13" s="10">
        <v>3</v>
      </c>
      <c r="E13" s="10">
        <v>5</v>
      </c>
      <c r="F13" s="10">
        <v>0</v>
      </c>
    </row>
    <row r="14" spans="1:6" ht="15.75" thickBot="1" x14ac:dyDescent="0.3">
      <c r="A14" s="243"/>
      <c r="B14" s="24" t="s">
        <v>204</v>
      </c>
      <c r="C14" s="74">
        <v>1</v>
      </c>
      <c r="D14" s="10">
        <v>3</v>
      </c>
      <c r="E14" s="10">
        <v>3</v>
      </c>
      <c r="F14" s="10">
        <v>0</v>
      </c>
    </row>
    <row r="15" spans="1:6" ht="15.75" thickBot="1" x14ac:dyDescent="0.3">
      <c r="A15" s="237" t="s">
        <v>211</v>
      </c>
      <c r="B15" s="242"/>
      <c r="C15" s="74">
        <v>4</v>
      </c>
      <c r="D15" s="10">
        <v>6</v>
      </c>
      <c r="E15" s="10">
        <v>8</v>
      </c>
      <c r="F15" s="10">
        <v>0</v>
      </c>
    </row>
    <row r="16" spans="1:6" ht="15.75" thickBot="1" x14ac:dyDescent="0.3">
      <c r="A16" s="239" t="s">
        <v>212</v>
      </c>
      <c r="B16" s="24" t="s">
        <v>203</v>
      </c>
      <c r="C16" s="74">
        <v>0</v>
      </c>
      <c r="D16" s="10">
        <v>5</v>
      </c>
      <c r="E16" s="10">
        <v>9</v>
      </c>
      <c r="F16" s="10">
        <v>0</v>
      </c>
    </row>
    <row r="17" spans="1:6" ht="15.75" thickBot="1" x14ac:dyDescent="0.3">
      <c r="A17" s="243"/>
      <c r="B17" s="24" t="s">
        <v>204</v>
      </c>
      <c r="C17" s="74">
        <v>0</v>
      </c>
      <c r="D17" s="10">
        <v>4</v>
      </c>
      <c r="E17" s="10">
        <v>9</v>
      </c>
      <c r="F17" s="10">
        <v>0</v>
      </c>
    </row>
    <row r="18" spans="1:6" ht="15.75" thickBot="1" x14ac:dyDescent="0.3">
      <c r="A18" s="237" t="s">
        <v>213</v>
      </c>
      <c r="B18" s="242"/>
      <c r="C18" s="74">
        <v>0</v>
      </c>
      <c r="D18" s="10">
        <v>9</v>
      </c>
      <c r="E18" s="10">
        <v>18</v>
      </c>
      <c r="F18" s="10">
        <v>0</v>
      </c>
    </row>
    <row r="19" spans="1:6" ht="15.75" thickBot="1" x14ac:dyDescent="0.3">
      <c r="A19" s="239" t="s">
        <v>214</v>
      </c>
      <c r="B19" s="24" t="s">
        <v>203</v>
      </c>
      <c r="C19" s="74">
        <v>7</v>
      </c>
      <c r="D19" s="10">
        <v>13</v>
      </c>
      <c r="E19" s="10">
        <v>1</v>
      </c>
      <c r="F19" s="10">
        <v>0</v>
      </c>
    </row>
    <row r="20" spans="1:6" ht="15.75" thickBot="1" x14ac:dyDescent="0.3">
      <c r="A20" s="243"/>
      <c r="B20" s="24" t="s">
        <v>204</v>
      </c>
      <c r="C20" s="74">
        <v>6</v>
      </c>
      <c r="D20" s="10">
        <v>10</v>
      </c>
      <c r="E20" s="10">
        <v>3</v>
      </c>
      <c r="F20" s="10">
        <v>0</v>
      </c>
    </row>
    <row r="21" spans="1:6" ht="15.75" customHeight="1" thickBot="1" x14ac:dyDescent="0.3">
      <c r="A21" s="237" t="s">
        <v>215</v>
      </c>
      <c r="B21" s="242"/>
      <c r="C21" s="74">
        <v>13</v>
      </c>
      <c r="D21" s="10">
        <v>23</v>
      </c>
      <c r="E21" s="10">
        <v>4</v>
      </c>
      <c r="F21" s="10">
        <v>0</v>
      </c>
    </row>
    <row r="22" spans="1:6" ht="15.75" thickBot="1" x14ac:dyDescent="0.3">
      <c r="A22" s="239" t="s">
        <v>216</v>
      </c>
      <c r="B22" s="24" t="s">
        <v>203</v>
      </c>
      <c r="C22" s="74">
        <v>16</v>
      </c>
      <c r="D22" s="10">
        <v>10</v>
      </c>
      <c r="E22" s="10">
        <v>8</v>
      </c>
      <c r="F22" s="10">
        <v>8</v>
      </c>
    </row>
    <row r="23" spans="1:6" ht="15.75" thickBot="1" x14ac:dyDescent="0.3">
      <c r="A23" s="243"/>
      <c r="B23" s="24" t="s">
        <v>204</v>
      </c>
      <c r="C23" s="74">
        <v>16</v>
      </c>
      <c r="D23" s="10">
        <v>6</v>
      </c>
      <c r="E23" s="10">
        <v>4</v>
      </c>
      <c r="F23" s="10">
        <v>8</v>
      </c>
    </row>
    <row r="24" spans="1:6" ht="15.75" thickBot="1" x14ac:dyDescent="0.3">
      <c r="A24" s="237" t="s">
        <v>217</v>
      </c>
      <c r="B24" s="242"/>
      <c r="C24" s="74">
        <v>32</v>
      </c>
      <c r="D24" s="10">
        <v>16</v>
      </c>
      <c r="E24" s="10">
        <v>12</v>
      </c>
      <c r="F24" s="10">
        <v>16</v>
      </c>
    </row>
    <row r="25" spans="1:6" x14ac:dyDescent="0.25">
      <c r="A25" s="236" t="s">
        <v>218</v>
      </c>
      <c r="B25" s="222"/>
      <c r="C25" s="222"/>
      <c r="D25" s="222"/>
      <c r="E25" s="222"/>
      <c r="F25" s="222"/>
    </row>
    <row r="26" spans="1:6" x14ac:dyDescent="0.25">
      <c r="A26" s="37" t="s">
        <v>23</v>
      </c>
    </row>
  </sheetData>
  <mergeCells count="19">
    <mergeCell ref="A25:F25"/>
    <mergeCell ref="A9:B9"/>
    <mergeCell ref="A10:A11"/>
    <mergeCell ref="A12:B12"/>
    <mergeCell ref="A13:A14"/>
    <mergeCell ref="A15:B15"/>
    <mergeCell ref="A16:A17"/>
    <mergeCell ref="A18:B18"/>
    <mergeCell ref="A19:A20"/>
    <mergeCell ref="A21:B21"/>
    <mergeCell ref="A22:A23"/>
    <mergeCell ref="A24:B24"/>
    <mergeCell ref="A7:A8"/>
    <mergeCell ref="A1:F1"/>
    <mergeCell ref="A2:A3"/>
    <mergeCell ref="C3:F3"/>
    <mergeCell ref="A4:A5"/>
    <mergeCell ref="A6:B6"/>
    <mergeCell ref="B2:B3"/>
  </mergeCells>
  <pageMargins left="0.7" right="0.7" top="0.78740157499999996" bottom="0.78740157499999996"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33"/>
  <sheetViews>
    <sheetView workbookViewId="0">
      <selection sqref="A1:E1"/>
    </sheetView>
  </sheetViews>
  <sheetFormatPr defaultRowHeight="15" x14ac:dyDescent="0.25"/>
  <cols>
    <col min="1" max="1" width="20.7109375" style="31" customWidth="1"/>
    <col min="3" max="5" width="10.7109375" customWidth="1"/>
  </cols>
  <sheetData>
    <row r="1" spans="1:5" ht="27.75" customHeight="1" thickBot="1" x14ac:dyDescent="0.3">
      <c r="A1" s="209" t="s">
        <v>6</v>
      </c>
      <c r="B1" s="190"/>
      <c r="C1" s="190"/>
      <c r="D1" s="190"/>
      <c r="E1" s="190"/>
    </row>
    <row r="2" spans="1:5" ht="32.25" thickBot="1" x14ac:dyDescent="0.3">
      <c r="A2" s="196" t="s">
        <v>196</v>
      </c>
      <c r="B2" s="196" t="s">
        <v>197</v>
      </c>
      <c r="C2" s="43" t="s">
        <v>198</v>
      </c>
      <c r="D2" s="43" t="s">
        <v>199</v>
      </c>
      <c r="E2" s="43" t="s">
        <v>200</v>
      </c>
    </row>
    <row r="3" spans="1:5" ht="15.75" thickBot="1" x14ac:dyDescent="0.3">
      <c r="A3" s="197"/>
      <c r="B3" s="197"/>
      <c r="C3" s="198" t="s">
        <v>71</v>
      </c>
      <c r="D3" s="241"/>
      <c r="E3" s="199"/>
    </row>
    <row r="4" spans="1:5" ht="15.75" customHeight="1" thickBot="1" x14ac:dyDescent="0.3">
      <c r="A4" s="239" t="s">
        <v>221</v>
      </c>
      <c r="B4" s="24" t="s">
        <v>203</v>
      </c>
      <c r="C4" s="18">
        <v>0</v>
      </c>
      <c r="D4" s="18">
        <v>0</v>
      </c>
      <c r="E4" s="18">
        <v>1</v>
      </c>
    </row>
    <row r="5" spans="1:5" ht="15.75" customHeight="1" thickBot="1" x14ac:dyDescent="0.3">
      <c r="A5" s="240"/>
      <c r="B5" s="24" t="s">
        <v>204</v>
      </c>
      <c r="C5" s="18">
        <v>0</v>
      </c>
      <c r="D5" s="18">
        <v>0</v>
      </c>
      <c r="E5" s="18">
        <v>1</v>
      </c>
    </row>
    <row r="6" spans="1:5" ht="15.75" customHeight="1" thickBot="1" x14ac:dyDescent="0.3">
      <c r="A6" s="237" t="s">
        <v>222</v>
      </c>
      <c r="B6" s="238"/>
      <c r="C6" s="18">
        <v>0</v>
      </c>
      <c r="D6" s="18">
        <v>0</v>
      </c>
      <c r="E6" s="18">
        <v>2</v>
      </c>
    </row>
    <row r="7" spans="1:5" ht="15.75" customHeight="1" thickBot="1" x14ac:dyDescent="0.3">
      <c r="A7" s="239" t="s">
        <v>223</v>
      </c>
      <c r="B7" s="24" t="s">
        <v>203</v>
      </c>
      <c r="C7" s="18" t="s">
        <v>219</v>
      </c>
      <c r="D7" s="18">
        <v>0</v>
      </c>
      <c r="E7" s="18">
        <v>1</v>
      </c>
    </row>
    <row r="8" spans="1:5" ht="15.75" customHeight="1" thickBot="1" x14ac:dyDescent="0.3">
      <c r="A8" s="240"/>
      <c r="B8" s="24" t="s">
        <v>204</v>
      </c>
      <c r="C8" s="18" t="s">
        <v>219</v>
      </c>
      <c r="D8" s="18">
        <v>0</v>
      </c>
      <c r="E8" s="18">
        <v>1</v>
      </c>
    </row>
    <row r="9" spans="1:5" ht="23.1" customHeight="1" thickBot="1" x14ac:dyDescent="0.3">
      <c r="A9" s="237" t="s">
        <v>224</v>
      </c>
      <c r="B9" s="238"/>
      <c r="C9" s="18">
        <v>0</v>
      </c>
      <c r="D9" s="18">
        <v>0</v>
      </c>
      <c r="E9" s="18">
        <v>2</v>
      </c>
    </row>
    <row r="10" spans="1:5" ht="15.75" customHeight="1" thickBot="1" x14ac:dyDescent="0.3">
      <c r="A10" s="239" t="s">
        <v>225</v>
      </c>
      <c r="B10" s="24" t="s">
        <v>203</v>
      </c>
      <c r="C10" s="18" t="s">
        <v>219</v>
      </c>
      <c r="D10" s="18">
        <v>1</v>
      </c>
      <c r="E10" s="18">
        <v>8</v>
      </c>
    </row>
    <row r="11" spans="1:5" ht="15.75" customHeight="1" thickBot="1" x14ac:dyDescent="0.3">
      <c r="A11" s="240"/>
      <c r="B11" s="24" t="s">
        <v>204</v>
      </c>
      <c r="C11" s="18" t="s">
        <v>219</v>
      </c>
      <c r="D11" s="18">
        <v>1</v>
      </c>
      <c r="E11" s="18">
        <v>4</v>
      </c>
    </row>
    <row r="12" spans="1:5" ht="15.75" customHeight="1" thickBot="1" x14ac:dyDescent="0.3">
      <c r="A12" s="237" t="s">
        <v>226</v>
      </c>
      <c r="B12" s="238"/>
      <c r="C12" s="18">
        <v>0</v>
      </c>
      <c r="D12" s="18">
        <v>2</v>
      </c>
      <c r="E12" s="18">
        <v>12</v>
      </c>
    </row>
    <row r="13" spans="1:5" ht="15.75" customHeight="1" thickBot="1" x14ac:dyDescent="0.3">
      <c r="A13" s="239" t="s">
        <v>227</v>
      </c>
      <c r="B13" s="24" t="s">
        <v>203</v>
      </c>
      <c r="C13" s="18">
        <v>3</v>
      </c>
      <c r="D13" s="18">
        <v>1</v>
      </c>
      <c r="E13" s="18">
        <v>1</v>
      </c>
    </row>
    <row r="14" spans="1:5" ht="15.75" customHeight="1" thickBot="1" x14ac:dyDescent="0.3">
      <c r="A14" s="240"/>
      <c r="B14" s="24" t="s">
        <v>204</v>
      </c>
      <c r="C14" s="18" t="s">
        <v>219</v>
      </c>
      <c r="D14" s="18">
        <v>0</v>
      </c>
      <c r="E14" s="18">
        <v>2</v>
      </c>
    </row>
    <row r="15" spans="1:5" ht="15.75" customHeight="1" thickBot="1" x14ac:dyDescent="0.3">
      <c r="A15" s="237" t="s">
        <v>228</v>
      </c>
      <c r="B15" s="238"/>
      <c r="C15" s="18">
        <v>3</v>
      </c>
      <c r="D15" s="18">
        <v>1</v>
      </c>
      <c r="E15" s="18">
        <v>3</v>
      </c>
    </row>
    <row r="16" spans="1:5" ht="15.75" customHeight="1" thickBot="1" x14ac:dyDescent="0.3">
      <c r="A16" s="239" t="s">
        <v>229</v>
      </c>
      <c r="B16" s="24" t="s">
        <v>203</v>
      </c>
      <c r="C16" s="18" t="s">
        <v>219</v>
      </c>
      <c r="D16" s="18">
        <v>0</v>
      </c>
      <c r="E16" s="18">
        <v>1</v>
      </c>
    </row>
    <row r="17" spans="1:5" ht="15.75" customHeight="1" thickBot="1" x14ac:dyDescent="0.3">
      <c r="A17" s="240"/>
      <c r="B17" s="24" t="s">
        <v>204</v>
      </c>
      <c r="C17" s="18" t="s">
        <v>219</v>
      </c>
      <c r="D17" s="18">
        <v>0</v>
      </c>
      <c r="E17" s="18">
        <v>1</v>
      </c>
    </row>
    <row r="18" spans="1:5" ht="15.75" customHeight="1" thickBot="1" x14ac:dyDescent="0.3">
      <c r="A18" s="237" t="s">
        <v>230</v>
      </c>
      <c r="B18" s="238"/>
      <c r="C18" s="18">
        <v>0</v>
      </c>
      <c r="D18" s="18">
        <v>0</v>
      </c>
      <c r="E18" s="18">
        <v>2</v>
      </c>
    </row>
    <row r="19" spans="1:5" ht="15.75" customHeight="1" thickBot="1" x14ac:dyDescent="0.3">
      <c r="A19" s="239" t="s">
        <v>231</v>
      </c>
      <c r="B19" s="24" t="s">
        <v>203</v>
      </c>
      <c r="C19" s="18">
        <v>1</v>
      </c>
      <c r="D19" s="18">
        <v>2</v>
      </c>
      <c r="E19" s="18">
        <v>8</v>
      </c>
    </row>
    <row r="20" spans="1:5" ht="15.75" customHeight="1" thickBot="1" x14ac:dyDescent="0.3">
      <c r="A20" s="240"/>
      <c r="B20" s="24" t="s">
        <v>204</v>
      </c>
      <c r="C20" s="18" t="s">
        <v>219</v>
      </c>
      <c r="D20" s="18">
        <v>1</v>
      </c>
      <c r="E20" s="18">
        <v>9</v>
      </c>
    </row>
    <row r="21" spans="1:5" ht="23.1" customHeight="1" thickBot="1" x14ac:dyDescent="0.3">
      <c r="A21" s="237" t="s">
        <v>232</v>
      </c>
      <c r="B21" s="238"/>
      <c r="C21" s="18">
        <v>1</v>
      </c>
      <c r="D21" s="18">
        <v>3</v>
      </c>
      <c r="E21" s="18">
        <v>17</v>
      </c>
    </row>
    <row r="22" spans="1:5" ht="15.75" customHeight="1" thickBot="1" x14ac:dyDescent="0.3">
      <c r="A22" s="239" t="s">
        <v>233</v>
      </c>
      <c r="B22" s="24" t="s">
        <v>203</v>
      </c>
      <c r="C22" s="18">
        <v>1</v>
      </c>
      <c r="D22" s="18">
        <v>4</v>
      </c>
      <c r="E22" s="18">
        <v>2</v>
      </c>
    </row>
    <row r="23" spans="1:5" ht="15.75" customHeight="1" thickBot="1" x14ac:dyDescent="0.3">
      <c r="A23" s="240"/>
      <c r="B23" s="24" t="s">
        <v>204</v>
      </c>
      <c r="C23" s="18">
        <v>1</v>
      </c>
      <c r="D23" s="18">
        <v>0</v>
      </c>
      <c r="E23" s="18">
        <v>0</v>
      </c>
    </row>
    <row r="24" spans="1:5" ht="15.75" customHeight="1" thickBot="1" x14ac:dyDescent="0.3">
      <c r="A24" s="237" t="s">
        <v>234</v>
      </c>
      <c r="B24" s="238"/>
      <c r="C24" s="18">
        <v>2</v>
      </c>
      <c r="D24" s="18">
        <v>4</v>
      </c>
      <c r="E24" s="18">
        <v>2</v>
      </c>
    </row>
    <row r="25" spans="1:5" ht="15.75" customHeight="1" thickBot="1" x14ac:dyDescent="0.3">
      <c r="A25" s="239" t="s">
        <v>235</v>
      </c>
      <c r="B25" s="24" t="s">
        <v>203</v>
      </c>
      <c r="C25" s="18">
        <v>1</v>
      </c>
      <c r="D25" s="18">
        <v>1</v>
      </c>
      <c r="E25" s="18">
        <v>5</v>
      </c>
    </row>
    <row r="26" spans="1:5" ht="15.75" customHeight="1" thickBot="1" x14ac:dyDescent="0.3">
      <c r="A26" s="240"/>
      <c r="B26" s="24" t="s">
        <v>204</v>
      </c>
      <c r="C26" s="18">
        <v>3</v>
      </c>
      <c r="D26" s="18">
        <v>2</v>
      </c>
      <c r="E26" s="18">
        <v>1</v>
      </c>
    </row>
    <row r="27" spans="1:5" ht="15.75" customHeight="1" thickBot="1" x14ac:dyDescent="0.3">
      <c r="A27" s="237" t="s">
        <v>236</v>
      </c>
      <c r="B27" s="238"/>
      <c r="C27" s="18">
        <v>4</v>
      </c>
      <c r="D27" s="18">
        <v>3</v>
      </c>
      <c r="E27" s="18">
        <v>6</v>
      </c>
    </row>
    <row r="28" spans="1:5" ht="15.75" customHeight="1" thickBot="1" x14ac:dyDescent="0.3">
      <c r="A28" s="239" t="s">
        <v>237</v>
      </c>
      <c r="B28" s="24" t="s">
        <v>203</v>
      </c>
      <c r="C28" s="18" t="s">
        <v>219</v>
      </c>
      <c r="D28" s="18">
        <v>0</v>
      </c>
      <c r="E28" s="18">
        <v>16</v>
      </c>
    </row>
    <row r="29" spans="1:5" ht="15.75" customHeight="1" thickBot="1" x14ac:dyDescent="0.3">
      <c r="A29" s="240"/>
      <c r="B29" s="24" t="s">
        <v>204</v>
      </c>
      <c r="C29" s="18">
        <v>1</v>
      </c>
      <c r="D29" s="18">
        <v>0</v>
      </c>
      <c r="E29" s="18">
        <v>7</v>
      </c>
    </row>
    <row r="30" spans="1:5" ht="15.75" customHeight="1" thickBot="1" x14ac:dyDescent="0.3">
      <c r="A30" s="237" t="s">
        <v>238</v>
      </c>
      <c r="B30" s="238"/>
      <c r="C30" s="18">
        <v>1</v>
      </c>
      <c r="D30" s="18">
        <v>0</v>
      </c>
      <c r="E30" s="18">
        <v>23</v>
      </c>
    </row>
    <row r="31" spans="1:5" ht="15.75" customHeight="1" thickBot="1" x14ac:dyDescent="0.3">
      <c r="A31" s="237" t="s">
        <v>239</v>
      </c>
      <c r="B31" s="238"/>
      <c r="C31" s="18">
        <v>11</v>
      </c>
      <c r="D31" s="18">
        <v>13</v>
      </c>
      <c r="E31" s="18">
        <v>69</v>
      </c>
    </row>
    <row r="32" spans="1:5" x14ac:dyDescent="0.25">
      <c r="A32" s="236" t="s">
        <v>218</v>
      </c>
      <c r="B32" s="222"/>
      <c r="C32" s="222"/>
      <c r="D32" s="222"/>
      <c r="E32" s="222"/>
    </row>
    <row r="33" spans="1:1" x14ac:dyDescent="0.25">
      <c r="A33" s="37" t="s">
        <v>23</v>
      </c>
    </row>
  </sheetData>
  <mergeCells count="24">
    <mergeCell ref="A15:B15"/>
    <mergeCell ref="A16:A17"/>
    <mergeCell ref="A32:E32"/>
    <mergeCell ref="A18:B18"/>
    <mergeCell ref="A19:A20"/>
    <mergeCell ref="A21:B21"/>
    <mergeCell ref="A22:A23"/>
    <mergeCell ref="A24:B24"/>
    <mergeCell ref="A25:A26"/>
    <mergeCell ref="A27:B27"/>
    <mergeCell ref="A28:A29"/>
    <mergeCell ref="A30:B30"/>
    <mergeCell ref="A31:B31"/>
    <mergeCell ref="A1:E1"/>
    <mergeCell ref="A9:B9"/>
    <mergeCell ref="A10:A11"/>
    <mergeCell ref="A12:B12"/>
    <mergeCell ref="A13:A14"/>
    <mergeCell ref="A2:A3"/>
    <mergeCell ref="B2:B3"/>
    <mergeCell ref="C3:E3"/>
    <mergeCell ref="A4:A5"/>
    <mergeCell ref="A6:B6"/>
    <mergeCell ref="A7:A8"/>
  </mergeCells>
  <pageMargins left="0.7" right="0.7" top="0.78740157499999996" bottom="0.78740157499999996"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D31911-E426-4523-8279-5241379F256A}">
  <dimension ref="A1:F33"/>
  <sheetViews>
    <sheetView workbookViewId="0">
      <selection sqref="A1:F1"/>
    </sheetView>
  </sheetViews>
  <sheetFormatPr defaultRowHeight="15" x14ac:dyDescent="0.25"/>
  <cols>
    <col min="1" max="1" width="20.7109375" style="31" customWidth="1"/>
    <col min="3" max="6" width="10.7109375" customWidth="1"/>
  </cols>
  <sheetData>
    <row r="1" spans="1:6" ht="30" customHeight="1" thickBot="1" x14ac:dyDescent="0.3">
      <c r="A1" s="209" t="s">
        <v>7</v>
      </c>
      <c r="B1" s="190"/>
      <c r="C1" s="190"/>
      <c r="D1" s="190"/>
      <c r="E1" s="190"/>
      <c r="F1" s="190"/>
    </row>
    <row r="2" spans="1:6" ht="32.25" thickBot="1" x14ac:dyDescent="0.3">
      <c r="A2" s="196" t="s">
        <v>196</v>
      </c>
      <c r="B2" s="196" t="s">
        <v>197</v>
      </c>
      <c r="C2" s="43" t="s">
        <v>198</v>
      </c>
      <c r="D2" s="43" t="s">
        <v>199</v>
      </c>
      <c r="E2" s="43" t="s">
        <v>200</v>
      </c>
      <c r="F2" s="43" t="s">
        <v>201</v>
      </c>
    </row>
    <row r="3" spans="1:6" ht="15.75" thickBot="1" x14ac:dyDescent="0.3">
      <c r="A3" s="197"/>
      <c r="B3" s="197"/>
      <c r="C3" s="198" t="s">
        <v>71</v>
      </c>
      <c r="D3" s="241"/>
      <c r="E3" s="241"/>
      <c r="F3" s="199"/>
    </row>
    <row r="4" spans="1:6" ht="15.75" customHeight="1" thickBot="1" x14ac:dyDescent="0.3">
      <c r="A4" s="239" t="s">
        <v>221</v>
      </c>
      <c r="B4" s="24" t="s">
        <v>203</v>
      </c>
      <c r="C4" s="18">
        <v>0</v>
      </c>
      <c r="D4" s="18">
        <v>0</v>
      </c>
      <c r="E4" s="18">
        <v>1</v>
      </c>
      <c r="F4" s="18">
        <v>0</v>
      </c>
    </row>
    <row r="5" spans="1:6" ht="15.75" customHeight="1" thickBot="1" x14ac:dyDescent="0.3">
      <c r="A5" s="240"/>
      <c r="B5" s="24" t="s">
        <v>204</v>
      </c>
      <c r="C5" s="18">
        <v>0</v>
      </c>
      <c r="D5" s="18">
        <v>0</v>
      </c>
      <c r="E5" s="18">
        <v>1</v>
      </c>
      <c r="F5" s="18">
        <v>0</v>
      </c>
    </row>
    <row r="6" spans="1:6" ht="15.75" customHeight="1" thickBot="1" x14ac:dyDescent="0.3">
      <c r="A6" s="237" t="s">
        <v>222</v>
      </c>
      <c r="B6" s="238"/>
      <c r="C6" s="18">
        <v>0</v>
      </c>
      <c r="D6" s="18">
        <v>0</v>
      </c>
      <c r="E6" s="18">
        <v>2</v>
      </c>
      <c r="F6" s="18">
        <v>0</v>
      </c>
    </row>
    <row r="7" spans="1:6" ht="15.75" customHeight="1" thickBot="1" x14ac:dyDescent="0.3">
      <c r="A7" s="239" t="s">
        <v>223</v>
      </c>
      <c r="B7" s="24" t="s">
        <v>203</v>
      </c>
      <c r="C7" s="18">
        <v>0</v>
      </c>
      <c r="D7" s="18">
        <v>0</v>
      </c>
      <c r="E7" s="18">
        <v>1</v>
      </c>
      <c r="F7" s="18">
        <v>0</v>
      </c>
    </row>
    <row r="8" spans="1:6" ht="15.75" customHeight="1" thickBot="1" x14ac:dyDescent="0.3">
      <c r="A8" s="240"/>
      <c r="B8" s="24" t="s">
        <v>204</v>
      </c>
      <c r="C8" s="18">
        <v>1</v>
      </c>
      <c r="D8" s="18">
        <v>0</v>
      </c>
      <c r="E8" s="18">
        <v>0</v>
      </c>
      <c r="F8" s="18">
        <v>0</v>
      </c>
    </row>
    <row r="9" spans="1:6" ht="23.1" customHeight="1" thickBot="1" x14ac:dyDescent="0.3">
      <c r="A9" s="237" t="s">
        <v>224</v>
      </c>
      <c r="B9" s="238"/>
      <c r="C9" s="18">
        <v>1</v>
      </c>
      <c r="D9" s="18">
        <v>0</v>
      </c>
      <c r="E9" s="18">
        <v>1</v>
      </c>
      <c r="F9" s="18">
        <v>0</v>
      </c>
    </row>
    <row r="10" spans="1:6" ht="15.75" customHeight="1" thickBot="1" x14ac:dyDescent="0.3">
      <c r="A10" s="239" t="s">
        <v>225</v>
      </c>
      <c r="B10" s="24" t="s">
        <v>203</v>
      </c>
      <c r="C10" s="18">
        <v>0</v>
      </c>
      <c r="D10" s="18">
        <v>6</v>
      </c>
      <c r="E10" s="18">
        <v>3</v>
      </c>
      <c r="F10" s="18">
        <v>0</v>
      </c>
    </row>
    <row r="11" spans="1:6" ht="15.75" customHeight="1" thickBot="1" x14ac:dyDescent="0.3">
      <c r="A11" s="240"/>
      <c r="B11" s="24" t="s">
        <v>204</v>
      </c>
      <c r="C11" s="18">
        <v>1</v>
      </c>
      <c r="D11" s="18">
        <v>3</v>
      </c>
      <c r="E11" s="18">
        <v>1</v>
      </c>
      <c r="F11" s="18">
        <v>0</v>
      </c>
    </row>
    <row r="12" spans="1:6" ht="15.75" customHeight="1" thickBot="1" x14ac:dyDescent="0.3">
      <c r="A12" s="237" t="s">
        <v>226</v>
      </c>
      <c r="B12" s="238"/>
      <c r="C12" s="18">
        <v>1</v>
      </c>
      <c r="D12" s="18">
        <v>9</v>
      </c>
      <c r="E12" s="18">
        <v>4</v>
      </c>
      <c r="F12" s="18">
        <v>0</v>
      </c>
    </row>
    <row r="13" spans="1:6" ht="15.75" customHeight="1" thickBot="1" x14ac:dyDescent="0.3">
      <c r="A13" s="239" t="s">
        <v>227</v>
      </c>
      <c r="B13" s="24" t="s">
        <v>203</v>
      </c>
      <c r="C13" s="18">
        <v>4</v>
      </c>
      <c r="D13" s="18">
        <v>1</v>
      </c>
      <c r="E13" s="18">
        <v>0</v>
      </c>
      <c r="F13" s="18">
        <v>0</v>
      </c>
    </row>
    <row r="14" spans="1:6" ht="15.75" customHeight="1" thickBot="1" x14ac:dyDescent="0.3">
      <c r="A14" s="240"/>
      <c r="B14" s="24" t="s">
        <v>204</v>
      </c>
      <c r="C14" s="18">
        <v>0</v>
      </c>
      <c r="D14" s="18">
        <v>2</v>
      </c>
      <c r="E14" s="18">
        <v>0</v>
      </c>
      <c r="F14" s="18">
        <v>0</v>
      </c>
    </row>
    <row r="15" spans="1:6" ht="15.75" customHeight="1" thickBot="1" x14ac:dyDescent="0.3">
      <c r="A15" s="237" t="s">
        <v>228</v>
      </c>
      <c r="B15" s="238"/>
      <c r="C15" s="18">
        <v>4</v>
      </c>
      <c r="D15" s="18">
        <v>3</v>
      </c>
      <c r="E15" s="18">
        <v>0</v>
      </c>
      <c r="F15" s="18">
        <v>0</v>
      </c>
    </row>
    <row r="16" spans="1:6" ht="15.75" customHeight="1" thickBot="1" x14ac:dyDescent="0.3">
      <c r="A16" s="239" t="s">
        <v>229</v>
      </c>
      <c r="B16" s="24" t="s">
        <v>203</v>
      </c>
      <c r="C16" s="18">
        <v>0</v>
      </c>
      <c r="D16" s="18">
        <v>1</v>
      </c>
      <c r="E16" s="18">
        <v>0</v>
      </c>
      <c r="F16" s="18">
        <v>0</v>
      </c>
    </row>
    <row r="17" spans="1:6" ht="15.75" customHeight="1" thickBot="1" x14ac:dyDescent="0.3">
      <c r="A17" s="240"/>
      <c r="B17" s="24" t="s">
        <v>204</v>
      </c>
      <c r="C17" s="18">
        <v>1</v>
      </c>
      <c r="D17" s="18">
        <v>0</v>
      </c>
      <c r="E17" s="18">
        <v>0</v>
      </c>
      <c r="F17" s="18">
        <v>0</v>
      </c>
    </row>
    <row r="18" spans="1:6" ht="15.75" customHeight="1" thickBot="1" x14ac:dyDescent="0.3">
      <c r="A18" s="237" t="s">
        <v>230</v>
      </c>
      <c r="B18" s="238"/>
      <c r="C18" s="18">
        <v>1</v>
      </c>
      <c r="D18" s="18">
        <v>1</v>
      </c>
      <c r="E18" s="18">
        <v>0</v>
      </c>
      <c r="F18" s="18">
        <v>0</v>
      </c>
    </row>
    <row r="19" spans="1:6" ht="15.75" customHeight="1" thickBot="1" x14ac:dyDescent="0.3">
      <c r="A19" s="239" t="s">
        <v>231</v>
      </c>
      <c r="B19" s="24" t="s">
        <v>203</v>
      </c>
      <c r="C19" s="18">
        <v>1</v>
      </c>
      <c r="D19" s="18">
        <v>4</v>
      </c>
      <c r="E19" s="18">
        <v>6</v>
      </c>
      <c r="F19" s="18">
        <v>0</v>
      </c>
    </row>
    <row r="20" spans="1:6" ht="15.75" customHeight="1" thickBot="1" x14ac:dyDescent="0.3">
      <c r="A20" s="240"/>
      <c r="B20" s="24" t="s">
        <v>204</v>
      </c>
      <c r="C20" s="18">
        <v>2</v>
      </c>
      <c r="D20" s="18">
        <v>7</v>
      </c>
      <c r="E20" s="18">
        <v>1</v>
      </c>
      <c r="F20" s="18">
        <v>0</v>
      </c>
    </row>
    <row r="21" spans="1:6" ht="23.1" customHeight="1" thickBot="1" x14ac:dyDescent="0.3">
      <c r="A21" s="237" t="s">
        <v>232</v>
      </c>
      <c r="B21" s="238"/>
      <c r="C21" s="18">
        <v>3</v>
      </c>
      <c r="D21" s="18">
        <v>11</v>
      </c>
      <c r="E21" s="18">
        <v>7</v>
      </c>
      <c r="F21" s="18">
        <v>0</v>
      </c>
    </row>
    <row r="22" spans="1:6" ht="15.75" customHeight="1" thickBot="1" x14ac:dyDescent="0.3">
      <c r="A22" s="239" t="s">
        <v>233</v>
      </c>
      <c r="B22" s="24" t="s">
        <v>203</v>
      </c>
      <c r="C22" s="18">
        <v>1</v>
      </c>
      <c r="D22" s="18">
        <v>5</v>
      </c>
      <c r="E22" s="18">
        <v>1</v>
      </c>
      <c r="F22" s="18">
        <v>0</v>
      </c>
    </row>
    <row r="23" spans="1:6" ht="15.75" customHeight="1" thickBot="1" x14ac:dyDescent="0.3">
      <c r="A23" s="240"/>
      <c r="B23" s="24" t="s">
        <v>204</v>
      </c>
      <c r="C23" s="18">
        <v>0</v>
      </c>
      <c r="D23" s="18">
        <v>1</v>
      </c>
      <c r="E23" s="18">
        <v>0</v>
      </c>
      <c r="F23" s="18">
        <v>0</v>
      </c>
    </row>
    <row r="24" spans="1:6" ht="15.75" customHeight="1" thickBot="1" x14ac:dyDescent="0.3">
      <c r="A24" s="237" t="s">
        <v>234</v>
      </c>
      <c r="B24" s="238"/>
      <c r="C24" s="18">
        <v>1</v>
      </c>
      <c r="D24" s="18">
        <v>6</v>
      </c>
      <c r="E24" s="18">
        <v>1</v>
      </c>
      <c r="F24" s="18">
        <v>0</v>
      </c>
    </row>
    <row r="25" spans="1:6" ht="15.75" customHeight="1" thickBot="1" x14ac:dyDescent="0.3">
      <c r="A25" s="239" t="s">
        <v>235</v>
      </c>
      <c r="B25" s="24" t="s">
        <v>203</v>
      </c>
      <c r="C25" s="18">
        <v>1</v>
      </c>
      <c r="D25" s="18">
        <v>6</v>
      </c>
      <c r="E25" s="18">
        <v>0</v>
      </c>
      <c r="F25" s="18">
        <v>0</v>
      </c>
    </row>
    <row r="26" spans="1:6" ht="15.75" customHeight="1" thickBot="1" x14ac:dyDescent="0.3">
      <c r="A26" s="240"/>
      <c r="B26" s="24" t="s">
        <v>204</v>
      </c>
      <c r="C26" s="18">
        <v>3</v>
      </c>
      <c r="D26" s="18">
        <v>3</v>
      </c>
      <c r="E26" s="18">
        <v>0</v>
      </c>
      <c r="F26" s="18">
        <v>0</v>
      </c>
    </row>
    <row r="27" spans="1:6" ht="15.75" customHeight="1" thickBot="1" x14ac:dyDescent="0.3">
      <c r="A27" s="237" t="s">
        <v>236</v>
      </c>
      <c r="B27" s="238"/>
      <c r="C27" s="18">
        <v>4</v>
      </c>
      <c r="D27" s="18">
        <v>9</v>
      </c>
      <c r="E27" s="18">
        <v>0</v>
      </c>
      <c r="F27" s="18">
        <v>0</v>
      </c>
    </row>
    <row r="28" spans="1:6" ht="15.75" customHeight="1" thickBot="1" x14ac:dyDescent="0.3">
      <c r="A28" s="239" t="s">
        <v>237</v>
      </c>
      <c r="B28" s="24" t="s">
        <v>203</v>
      </c>
      <c r="C28" s="18">
        <v>0</v>
      </c>
      <c r="D28" s="18">
        <v>9</v>
      </c>
      <c r="E28" s="18">
        <v>6</v>
      </c>
      <c r="F28" s="18">
        <v>1</v>
      </c>
    </row>
    <row r="29" spans="1:6" ht="15.75" customHeight="1" thickBot="1" x14ac:dyDescent="0.3">
      <c r="A29" s="240"/>
      <c r="B29" s="24" t="s">
        <v>204</v>
      </c>
      <c r="C29" s="18">
        <v>0</v>
      </c>
      <c r="D29" s="18">
        <v>4</v>
      </c>
      <c r="E29" s="18">
        <v>4</v>
      </c>
      <c r="F29" s="18">
        <v>0</v>
      </c>
    </row>
    <row r="30" spans="1:6" ht="15.75" customHeight="1" thickBot="1" x14ac:dyDescent="0.3">
      <c r="A30" s="237" t="s">
        <v>238</v>
      </c>
      <c r="B30" s="238"/>
      <c r="C30" s="18">
        <v>0</v>
      </c>
      <c r="D30" s="18">
        <v>13</v>
      </c>
      <c r="E30" s="18">
        <v>10</v>
      </c>
      <c r="F30" s="18">
        <v>1</v>
      </c>
    </row>
    <row r="31" spans="1:6" ht="15.75" customHeight="1" thickBot="1" x14ac:dyDescent="0.3">
      <c r="A31" s="237" t="s">
        <v>239</v>
      </c>
      <c r="B31" s="238"/>
      <c r="C31" s="18">
        <v>15</v>
      </c>
      <c r="D31" s="18">
        <v>52</v>
      </c>
      <c r="E31" s="18">
        <v>25</v>
      </c>
      <c r="F31" s="18">
        <v>1</v>
      </c>
    </row>
    <row r="32" spans="1:6" x14ac:dyDescent="0.25">
      <c r="A32" s="236" t="s">
        <v>218</v>
      </c>
      <c r="B32" s="222"/>
      <c r="C32" s="222"/>
      <c r="D32" s="222"/>
      <c r="E32" s="222"/>
      <c r="F32" s="222"/>
    </row>
    <row r="33" spans="1:1" x14ac:dyDescent="0.25">
      <c r="A33" s="37" t="s">
        <v>23</v>
      </c>
    </row>
  </sheetData>
  <mergeCells count="24">
    <mergeCell ref="A32:F32"/>
    <mergeCell ref="A16:A17"/>
    <mergeCell ref="A18:B18"/>
    <mergeCell ref="A19:A20"/>
    <mergeCell ref="A21:B21"/>
    <mergeCell ref="A22:A23"/>
    <mergeCell ref="A24:B24"/>
    <mergeCell ref="A25:A26"/>
    <mergeCell ref="A27:B27"/>
    <mergeCell ref="A28:A29"/>
    <mergeCell ref="A30:B30"/>
    <mergeCell ref="A31:B31"/>
    <mergeCell ref="A15:B15"/>
    <mergeCell ref="A1:F1"/>
    <mergeCell ref="A2:A3"/>
    <mergeCell ref="B2:B3"/>
    <mergeCell ref="C3:F3"/>
    <mergeCell ref="A4:A5"/>
    <mergeCell ref="A6:B6"/>
    <mergeCell ref="A7:A8"/>
    <mergeCell ref="A9:B9"/>
    <mergeCell ref="A10:A11"/>
    <mergeCell ref="A12:B12"/>
    <mergeCell ref="A13:A14"/>
  </mergeCells>
  <pageMargins left="0.7" right="0.7" top="0.78740157499999996" bottom="0.78740157499999996"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3"/>
  <sheetViews>
    <sheetView workbookViewId="0">
      <selection sqref="A1:F1"/>
    </sheetView>
  </sheetViews>
  <sheetFormatPr defaultRowHeight="15" x14ac:dyDescent="0.25"/>
  <cols>
    <col min="1" max="1" width="20.7109375" style="31" customWidth="1"/>
    <col min="3" max="6" width="10.7109375" customWidth="1"/>
  </cols>
  <sheetData>
    <row r="1" spans="1:6" ht="30" customHeight="1" thickBot="1" x14ac:dyDescent="0.3">
      <c r="A1" s="209" t="s">
        <v>8</v>
      </c>
      <c r="B1" s="190"/>
      <c r="C1" s="190"/>
      <c r="D1" s="190"/>
      <c r="E1" s="190"/>
      <c r="F1" s="190"/>
    </row>
    <row r="2" spans="1:6" ht="32.25" thickBot="1" x14ac:dyDescent="0.3">
      <c r="A2" s="196" t="s">
        <v>196</v>
      </c>
      <c r="B2" s="196" t="s">
        <v>197</v>
      </c>
      <c r="C2" s="43" t="s">
        <v>198</v>
      </c>
      <c r="D2" s="43" t="s">
        <v>199</v>
      </c>
      <c r="E2" s="43" t="s">
        <v>200</v>
      </c>
      <c r="F2" s="43" t="s">
        <v>201</v>
      </c>
    </row>
    <row r="3" spans="1:6" ht="15.75" thickBot="1" x14ac:dyDescent="0.3">
      <c r="A3" s="197"/>
      <c r="B3" s="197"/>
      <c r="C3" s="198" t="s">
        <v>71</v>
      </c>
      <c r="D3" s="241"/>
      <c r="E3" s="241"/>
      <c r="F3" s="199"/>
    </row>
    <row r="4" spans="1:6" ht="15.75" customHeight="1" thickBot="1" x14ac:dyDescent="0.3">
      <c r="A4" s="239" t="s">
        <v>221</v>
      </c>
      <c r="B4" s="24" t="s">
        <v>203</v>
      </c>
      <c r="C4" s="72">
        <v>0</v>
      </c>
      <c r="D4" s="73">
        <v>0</v>
      </c>
      <c r="E4" s="73">
        <v>1</v>
      </c>
      <c r="F4" s="73">
        <v>0</v>
      </c>
    </row>
    <row r="5" spans="1:6" ht="15.75" customHeight="1" thickBot="1" x14ac:dyDescent="0.3">
      <c r="A5" s="240"/>
      <c r="B5" s="24" t="s">
        <v>204</v>
      </c>
      <c r="C5" s="74">
        <v>0</v>
      </c>
      <c r="D5" s="10">
        <v>0</v>
      </c>
      <c r="E5" s="10">
        <v>1</v>
      </c>
      <c r="F5" s="10">
        <v>0</v>
      </c>
    </row>
    <row r="6" spans="1:6" ht="15.75" customHeight="1" thickBot="1" x14ac:dyDescent="0.3">
      <c r="A6" s="237" t="s">
        <v>222</v>
      </c>
      <c r="B6" s="238"/>
      <c r="C6" s="74">
        <v>0</v>
      </c>
      <c r="D6" s="10">
        <v>0</v>
      </c>
      <c r="E6" s="10">
        <v>2</v>
      </c>
      <c r="F6" s="10">
        <v>0</v>
      </c>
    </row>
    <row r="7" spans="1:6" ht="15.75" customHeight="1" thickBot="1" x14ac:dyDescent="0.3">
      <c r="A7" s="239" t="s">
        <v>223</v>
      </c>
      <c r="B7" s="24" t="s">
        <v>203</v>
      </c>
      <c r="C7" s="74">
        <v>0</v>
      </c>
      <c r="D7" s="10">
        <v>0</v>
      </c>
      <c r="E7" s="10">
        <v>1</v>
      </c>
      <c r="F7" s="10">
        <v>0</v>
      </c>
    </row>
    <row r="8" spans="1:6" ht="15.75" customHeight="1" thickBot="1" x14ac:dyDescent="0.3">
      <c r="A8" s="240"/>
      <c r="B8" s="24" t="s">
        <v>204</v>
      </c>
      <c r="C8" s="74">
        <v>1</v>
      </c>
      <c r="D8" s="10">
        <v>0</v>
      </c>
      <c r="E8" s="10">
        <v>0</v>
      </c>
      <c r="F8" s="10">
        <v>0</v>
      </c>
    </row>
    <row r="9" spans="1:6" ht="23.1" customHeight="1" thickBot="1" x14ac:dyDescent="0.3">
      <c r="A9" s="237" t="s">
        <v>224</v>
      </c>
      <c r="B9" s="238"/>
      <c r="C9" s="74">
        <v>1</v>
      </c>
      <c r="D9" s="10">
        <v>0</v>
      </c>
      <c r="E9" s="10">
        <v>1</v>
      </c>
      <c r="F9" s="10">
        <v>0</v>
      </c>
    </row>
    <row r="10" spans="1:6" ht="15.75" customHeight="1" thickBot="1" x14ac:dyDescent="0.3">
      <c r="A10" s="239" t="s">
        <v>225</v>
      </c>
      <c r="B10" s="24" t="s">
        <v>203</v>
      </c>
      <c r="C10" s="74">
        <v>0</v>
      </c>
      <c r="D10" s="10">
        <v>6</v>
      </c>
      <c r="E10" s="10">
        <v>3</v>
      </c>
      <c r="F10" s="10">
        <v>0</v>
      </c>
    </row>
    <row r="11" spans="1:6" ht="15.75" customHeight="1" thickBot="1" x14ac:dyDescent="0.3">
      <c r="A11" s="240"/>
      <c r="B11" s="24" t="s">
        <v>204</v>
      </c>
      <c r="C11" s="74">
        <v>0</v>
      </c>
      <c r="D11" s="10">
        <v>3</v>
      </c>
      <c r="E11" s="10">
        <v>2</v>
      </c>
      <c r="F11" s="10">
        <v>0</v>
      </c>
    </row>
    <row r="12" spans="1:6" ht="15.75" customHeight="1" thickBot="1" x14ac:dyDescent="0.3">
      <c r="A12" s="237" t="s">
        <v>226</v>
      </c>
      <c r="B12" s="238"/>
      <c r="C12" s="74">
        <v>0</v>
      </c>
      <c r="D12" s="10">
        <v>9</v>
      </c>
      <c r="E12" s="10">
        <v>5</v>
      </c>
      <c r="F12" s="10">
        <v>0</v>
      </c>
    </row>
    <row r="13" spans="1:6" ht="15.75" customHeight="1" thickBot="1" x14ac:dyDescent="0.3">
      <c r="A13" s="239" t="s">
        <v>227</v>
      </c>
      <c r="B13" s="24" t="s">
        <v>203</v>
      </c>
      <c r="C13" s="74">
        <v>3</v>
      </c>
      <c r="D13" s="10">
        <v>2</v>
      </c>
      <c r="E13" s="10">
        <v>0</v>
      </c>
      <c r="F13" s="10">
        <v>0</v>
      </c>
    </row>
    <row r="14" spans="1:6" ht="15.75" customHeight="1" thickBot="1" x14ac:dyDescent="0.3">
      <c r="A14" s="240"/>
      <c r="B14" s="24" t="s">
        <v>204</v>
      </c>
      <c r="C14" s="74">
        <v>0</v>
      </c>
      <c r="D14" s="10">
        <v>2</v>
      </c>
      <c r="E14" s="10">
        <v>0</v>
      </c>
      <c r="F14" s="10">
        <v>0</v>
      </c>
    </row>
    <row r="15" spans="1:6" ht="15.75" customHeight="1" thickBot="1" x14ac:dyDescent="0.3">
      <c r="A15" s="237" t="s">
        <v>228</v>
      </c>
      <c r="B15" s="238"/>
      <c r="C15" s="74">
        <v>3</v>
      </c>
      <c r="D15" s="10">
        <v>4</v>
      </c>
      <c r="E15" s="10">
        <v>0</v>
      </c>
      <c r="F15" s="10">
        <v>0</v>
      </c>
    </row>
    <row r="16" spans="1:6" ht="15.75" customHeight="1" thickBot="1" x14ac:dyDescent="0.3">
      <c r="A16" s="239" t="s">
        <v>229</v>
      </c>
      <c r="B16" s="24" t="s">
        <v>203</v>
      </c>
      <c r="C16" s="74">
        <v>0</v>
      </c>
      <c r="D16" s="10">
        <v>1</v>
      </c>
      <c r="E16" s="10">
        <v>0</v>
      </c>
      <c r="F16" s="10">
        <v>0</v>
      </c>
    </row>
    <row r="17" spans="1:6" ht="15.75" customHeight="1" thickBot="1" x14ac:dyDescent="0.3">
      <c r="A17" s="240"/>
      <c r="B17" s="24" t="s">
        <v>204</v>
      </c>
      <c r="C17" s="74">
        <v>1</v>
      </c>
      <c r="D17" s="10">
        <v>0</v>
      </c>
      <c r="E17" s="10">
        <v>0</v>
      </c>
      <c r="F17" s="10">
        <v>0</v>
      </c>
    </row>
    <row r="18" spans="1:6" ht="15.75" customHeight="1" thickBot="1" x14ac:dyDescent="0.3">
      <c r="A18" s="237" t="s">
        <v>230</v>
      </c>
      <c r="B18" s="238"/>
      <c r="C18" s="74">
        <v>1</v>
      </c>
      <c r="D18" s="10">
        <v>1</v>
      </c>
      <c r="E18" s="10">
        <v>0</v>
      </c>
      <c r="F18" s="10">
        <v>0</v>
      </c>
    </row>
    <row r="19" spans="1:6" ht="15.75" customHeight="1" thickBot="1" x14ac:dyDescent="0.3">
      <c r="A19" s="239" t="s">
        <v>231</v>
      </c>
      <c r="B19" s="24" t="s">
        <v>203</v>
      </c>
      <c r="C19" s="74">
        <v>0</v>
      </c>
      <c r="D19" s="10">
        <v>6</v>
      </c>
      <c r="E19" s="10">
        <v>5</v>
      </c>
      <c r="F19" s="10">
        <v>0</v>
      </c>
    </row>
    <row r="20" spans="1:6" ht="15.75" customHeight="1" thickBot="1" x14ac:dyDescent="0.3">
      <c r="A20" s="240"/>
      <c r="B20" s="24" t="s">
        <v>204</v>
      </c>
      <c r="C20" s="74">
        <v>2</v>
      </c>
      <c r="D20" s="10">
        <v>6</v>
      </c>
      <c r="E20" s="10">
        <v>2</v>
      </c>
      <c r="F20" s="10">
        <v>0</v>
      </c>
    </row>
    <row r="21" spans="1:6" ht="23.1" customHeight="1" thickBot="1" x14ac:dyDescent="0.3">
      <c r="A21" s="237" t="s">
        <v>232</v>
      </c>
      <c r="B21" s="238"/>
      <c r="C21" s="74">
        <v>2</v>
      </c>
      <c r="D21" s="10">
        <v>12</v>
      </c>
      <c r="E21" s="10">
        <v>7</v>
      </c>
      <c r="F21" s="10">
        <v>0</v>
      </c>
    </row>
    <row r="22" spans="1:6" ht="15.75" customHeight="1" thickBot="1" x14ac:dyDescent="0.3">
      <c r="A22" s="239" t="s">
        <v>233</v>
      </c>
      <c r="B22" s="24" t="s">
        <v>203</v>
      </c>
      <c r="C22" s="74">
        <v>1</v>
      </c>
      <c r="D22" s="10">
        <v>3</v>
      </c>
      <c r="E22" s="10">
        <v>3</v>
      </c>
      <c r="F22" s="10">
        <v>0</v>
      </c>
    </row>
    <row r="23" spans="1:6" ht="15.75" customHeight="1" thickBot="1" x14ac:dyDescent="0.3">
      <c r="A23" s="240"/>
      <c r="B23" s="24" t="s">
        <v>204</v>
      </c>
      <c r="C23" s="74">
        <v>0</v>
      </c>
      <c r="D23" s="10">
        <v>0</v>
      </c>
      <c r="E23" s="10">
        <v>1</v>
      </c>
      <c r="F23" s="10">
        <v>0</v>
      </c>
    </row>
    <row r="24" spans="1:6" ht="15.75" customHeight="1" thickBot="1" x14ac:dyDescent="0.3">
      <c r="A24" s="237" t="s">
        <v>234</v>
      </c>
      <c r="B24" s="238"/>
      <c r="C24" s="74">
        <v>1</v>
      </c>
      <c r="D24" s="10">
        <v>3</v>
      </c>
      <c r="E24" s="10">
        <v>4</v>
      </c>
      <c r="F24" s="10">
        <v>0</v>
      </c>
    </row>
    <row r="25" spans="1:6" ht="15.75" customHeight="1" thickBot="1" x14ac:dyDescent="0.3">
      <c r="A25" s="239" t="s">
        <v>235</v>
      </c>
      <c r="B25" s="24" t="s">
        <v>203</v>
      </c>
      <c r="C25" s="74">
        <v>5</v>
      </c>
      <c r="D25" s="10">
        <v>2</v>
      </c>
      <c r="E25" s="10">
        <v>0</v>
      </c>
      <c r="F25" s="10">
        <v>0</v>
      </c>
    </row>
    <row r="26" spans="1:6" ht="15.75" customHeight="1" thickBot="1" x14ac:dyDescent="0.3">
      <c r="A26" s="240"/>
      <c r="B26" s="24" t="s">
        <v>204</v>
      </c>
      <c r="C26" s="74">
        <v>5</v>
      </c>
      <c r="D26" s="10">
        <v>1</v>
      </c>
      <c r="E26" s="10">
        <v>0</v>
      </c>
      <c r="F26" s="10">
        <v>0</v>
      </c>
    </row>
    <row r="27" spans="1:6" ht="15.75" customHeight="1" thickBot="1" x14ac:dyDescent="0.3">
      <c r="A27" s="237" t="s">
        <v>236</v>
      </c>
      <c r="B27" s="238"/>
      <c r="C27" s="74">
        <v>10</v>
      </c>
      <c r="D27" s="10">
        <v>3</v>
      </c>
      <c r="E27" s="10">
        <v>0</v>
      </c>
      <c r="F27" s="10">
        <v>0</v>
      </c>
    </row>
    <row r="28" spans="1:6" ht="15.75" customHeight="1" thickBot="1" x14ac:dyDescent="0.3">
      <c r="A28" s="239" t="s">
        <v>237</v>
      </c>
      <c r="B28" s="24" t="s">
        <v>203</v>
      </c>
      <c r="C28" s="74">
        <v>0</v>
      </c>
      <c r="D28" s="10">
        <v>9</v>
      </c>
      <c r="E28" s="10">
        <v>6</v>
      </c>
      <c r="F28" s="10">
        <v>1</v>
      </c>
    </row>
    <row r="29" spans="1:6" ht="15.75" customHeight="1" thickBot="1" x14ac:dyDescent="0.3">
      <c r="A29" s="240"/>
      <c r="B29" s="24" t="s">
        <v>204</v>
      </c>
      <c r="C29" s="74">
        <v>0</v>
      </c>
      <c r="D29" s="10">
        <v>5</v>
      </c>
      <c r="E29" s="10">
        <v>3</v>
      </c>
      <c r="F29" s="10">
        <v>0</v>
      </c>
    </row>
    <row r="30" spans="1:6" ht="15.75" customHeight="1" thickBot="1" x14ac:dyDescent="0.3">
      <c r="A30" s="237" t="s">
        <v>238</v>
      </c>
      <c r="B30" s="238"/>
      <c r="C30" s="74">
        <v>0</v>
      </c>
      <c r="D30" s="10">
        <v>14</v>
      </c>
      <c r="E30" s="10">
        <v>9</v>
      </c>
      <c r="F30" s="10">
        <v>1</v>
      </c>
    </row>
    <row r="31" spans="1:6" ht="15.75" customHeight="1" thickBot="1" x14ac:dyDescent="0.3">
      <c r="A31" s="237" t="s">
        <v>239</v>
      </c>
      <c r="B31" s="238"/>
      <c r="C31" s="74">
        <v>18</v>
      </c>
      <c r="D31" s="10">
        <v>46</v>
      </c>
      <c r="E31" s="10">
        <v>28</v>
      </c>
      <c r="F31" s="10">
        <v>1</v>
      </c>
    </row>
    <row r="32" spans="1:6" x14ac:dyDescent="0.25">
      <c r="A32" s="236" t="s">
        <v>218</v>
      </c>
      <c r="B32" s="222"/>
      <c r="C32" s="222"/>
      <c r="D32" s="222"/>
      <c r="E32" s="222"/>
      <c r="F32" s="222"/>
    </row>
    <row r="33" spans="1:1" x14ac:dyDescent="0.25">
      <c r="A33" s="37" t="s">
        <v>23</v>
      </c>
    </row>
  </sheetData>
  <mergeCells count="24">
    <mergeCell ref="A15:B15"/>
    <mergeCell ref="A16:A17"/>
    <mergeCell ref="A32:F32"/>
    <mergeCell ref="A18:B18"/>
    <mergeCell ref="A19:A20"/>
    <mergeCell ref="A21:B21"/>
    <mergeCell ref="A22:A23"/>
    <mergeCell ref="A24:B24"/>
    <mergeCell ref="A25:A26"/>
    <mergeCell ref="A27:B27"/>
    <mergeCell ref="A28:A29"/>
    <mergeCell ref="A30:B30"/>
    <mergeCell ref="A31:B31"/>
    <mergeCell ref="A1:F1"/>
    <mergeCell ref="A9:B9"/>
    <mergeCell ref="A10:A11"/>
    <mergeCell ref="A12:B12"/>
    <mergeCell ref="A13:A14"/>
    <mergeCell ref="A2:A3"/>
    <mergeCell ref="B2:B3"/>
    <mergeCell ref="C3:F3"/>
    <mergeCell ref="A4:A5"/>
    <mergeCell ref="A6:B6"/>
    <mergeCell ref="A7:A8"/>
  </mergeCells>
  <pageMargins left="0.7" right="0.7" top="0.78740157499999996" bottom="0.78740157499999996"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J42"/>
  <sheetViews>
    <sheetView workbookViewId="0">
      <selection sqref="A1:F1"/>
    </sheetView>
  </sheetViews>
  <sheetFormatPr defaultRowHeight="15" x14ac:dyDescent="0.25"/>
  <cols>
    <col min="2" max="6" width="10.7109375" customWidth="1"/>
  </cols>
  <sheetData>
    <row r="1" spans="1:6" ht="15.75" thickBot="1" x14ac:dyDescent="0.3">
      <c r="A1" s="209" t="s">
        <v>458</v>
      </c>
      <c r="B1" s="190"/>
      <c r="C1" s="190"/>
      <c r="D1" s="190"/>
      <c r="E1" s="190"/>
      <c r="F1" s="190"/>
    </row>
    <row r="2" spans="1:6" ht="15.75" thickBot="1" x14ac:dyDescent="0.3">
      <c r="A2" s="207" t="s">
        <v>132</v>
      </c>
      <c r="B2" s="233" t="s">
        <v>240</v>
      </c>
      <c r="C2" s="245"/>
      <c r="D2" s="245"/>
      <c r="E2" s="234"/>
      <c r="F2" s="207" t="s">
        <v>241</v>
      </c>
    </row>
    <row r="3" spans="1:6" ht="33" customHeight="1" thickBot="1" x14ac:dyDescent="0.3">
      <c r="A3" s="235"/>
      <c r="B3" s="2" t="s">
        <v>242</v>
      </c>
      <c r="C3" s="2" t="s">
        <v>243</v>
      </c>
      <c r="D3" s="2" t="s">
        <v>244</v>
      </c>
      <c r="E3" s="2" t="s">
        <v>70</v>
      </c>
      <c r="F3" s="244"/>
    </row>
    <row r="4" spans="1:6" ht="15.75" thickBot="1" x14ac:dyDescent="0.3">
      <c r="A4" s="25">
        <v>1992</v>
      </c>
      <c r="B4" s="42">
        <v>73</v>
      </c>
      <c r="C4" s="42">
        <v>156</v>
      </c>
      <c r="D4" s="42">
        <v>16</v>
      </c>
      <c r="E4" s="42">
        <v>245</v>
      </c>
      <c r="F4" s="26">
        <v>0</v>
      </c>
    </row>
    <row r="5" spans="1:6" ht="15.75" thickBot="1" x14ac:dyDescent="0.3">
      <c r="A5" s="25">
        <v>1993</v>
      </c>
      <c r="B5" s="42">
        <v>92</v>
      </c>
      <c r="C5" s="42">
        <v>300</v>
      </c>
      <c r="D5" s="42">
        <v>44</v>
      </c>
      <c r="E5" s="42">
        <v>436</v>
      </c>
      <c r="F5" s="26">
        <v>0</v>
      </c>
    </row>
    <row r="6" spans="1:6" ht="15.75" thickBot="1" x14ac:dyDescent="0.3">
      <c r="A6" s="25">
        <v>1994</v>
      </c>
      <c r="B6" s="42">
        <v>163</v>
      </c>
      <c r="C6" s="42">
        <v>329</v>
      </c>
      <c r="D6" s="42">
        <v>39</v>
      </c>
      <c r="E6" s="42">
        <v>531</v>
      </c>
      <c r="F6" s="26">
        <v>0</v>
      </c>
    </row>
    <row r="7" spans="1:6" ht="15.75" thickBot="1" x14ac:dyDescent="0.3">
      <c r="A7" s="25">
        <v>1995</v>
      </c>
      <c r="B7" s="42">
        <v>267</v>
      </c>
      <c r="C7" s="42">
        <v>385</v>
      </c>
      <c r="D7" s="42">
        <v>48</v>
      </c>
      <c r="E7" s="42">
        <v>700</v>
      </c>
      <c r="F7" s="26">
        <v>0</v>
      </c>
    </row>
    <row r="8" spans="1:6" ht="15.75" thickBot="1" x14ac:dyDescent="0.3">
      <c r="A8" s="25">
        <v>1996</v>
      </c>
      <c r="B8" s="42">
        <v>381</v>
      </c>
      <c r="C8" s="42">
        <v>390</v>
      </c>
      <c r="D8" s="42">
        <v>69</v>
      </c>
      <c r="E8" s="42">
        <v>840</v>
      </c>
      <c r="F8" s="26">
        <v>0</v>
      </c>
    </row>
    <row r="9" spans="1:6" ht="15.75" thickBot="1" x14ac:dyDescent="0.3">
      <c r="A9" s="25">
        <v>1997</v>
      </c>
      <c r="B9" s="42">
        <v>448</v>
      </c>
      <c r="C9" s="42">
        <v>430</v>
      </c>
      <c r="D9" s="42">
        <v>93</v>
      </c>
      <c r="E9" s="42">
        <v>971</v>
      </c>
      <c r="F9" s="26">
        <v>604</v>
      </c>
    </row>
    <row r="10" spans="1:6" ht="15.75" thickBot="1" x14ac:dyDescent="0.3">
      <c r="A10" s="25">
        <v>1998</v>
      </c>
      <c r="B10" s="42">
        <v>569</v>
      </c>
      <c r="C10" s="42">
        <v>569</v>
      </c>
      <c r="D10" s="42">
        <v>155</v>
      </c>
      <c r="E10" s="42">
        <v>1293</v>
      </c>
      <c r="F10" s="26">
        <v>619</v>
      </c>
    </row>
    <row r="11" spans="1:6" ht="15.75" thickBot="1" x14ac:dyDescent="0.3">
      <c r="A11" s="25">
        <v>1999</v>
      </c>
      <c r="B11" s="42">
        <v>648</v>
      </c>
      <c r="C11" s="42">
        <v>659</v>
      </c>
      <c r="D11" s="42">
        <v>172</v>
      </c>
      <c r="E11" s="42">
        <v>1479</v>
      </c>
      <c r="F11" s="26">
        <v>535</v>
      </c>
    </row>
    <row r="12" spans="1:6" ht="15.75" thickBot="1" x14ac:dyDescent="0.3">
      <c r="A12" s="25">
        <v>2000</v>
      </c>
      <c r="B12" s="42">
        <v>506</v>
      </c>
      <c r="C12" s="42">
        <v>601</v>
      </c>
      <c r="D12" s="42">
        <v>147</v>
      </c>
      <c r="E12" s="42">
        <v>1254</v>
      </c>
      <c r="F12" s="26">
        <v>481</v>
      </c>
    </row>
    <row r="13" spans="1:6" ht="15.75" thickBot="1" x14ac:dyDescent="0.3">
      <c r="A13" s="25">
        <v>2001</v>
      </c>
      <c r="B13" s="42">
        <v>710</v>
      </c>
      <c r="C13" s="42">
        <v>743</v>
      </c>
      <c r="D13" s="42">
        <v>70</v>
      </c>
      <c r="E13" s="42">
        <v>1523</v>
      </c>
      <c r="F13" s="26">
        <v>580</v>
      </c>
    </row>
    <row r="14" spans="1:6" ht="15.75" thickBot="1" x14ac:dyDescent="0.3">
      <c r="A14" s="25">
        <v>2002</v>
      </c>
      <c r="B14" s="42">
        <v>1064</v>
      </c>
      <c r="C14" s="42">
        <v>827</v>
      </c>
      <c r="D14" s="42">
        <v>88</v>
      </c>
      <c r="E14" s="42">
        <v>1979</v>
      </c>
      <c r="F14" s="26">
        <v>780</v>
      </c>
    </row>
    <row r="15" spans="1:6" ht="15.75" thickBot="1" x14ac:dyDescent="0.3">
      <c r="A15" s="25">
        <v>2003</v>
      </c>
      <c r="B15" s="42">
        <v>1089</v>
      </c>
      <c r="C15" s="42">
        <v>1043</v>
      </c>
      <c r="D15" s="42">
        <v>136</v>
      </c>
      <c r="E15" s="42">
        <v>2268</v>
      </c>
      <c r="F15" s="26">
        <v>817</v>
      </c>
    </row>
    <row r="16" spans="1:6" ht="15.75" thickBot="1" x14ac:dyDescent="0.3">
      <c r="A16" s="25" t="s">
        <v>428</v>
      </c>
      <c r="B16" s="42">
        <v>832</v>
      </c>
      <c r="C16" s="42">
        <v>890</v>
      </c>
      <c r="D16" s="42">
        <v>41</v>
      </c>
      <c r="E16" s="42">
        <v>1763</v>
      </c>
      <c r="F16" s="26">
        <v>201</v>
      </c>
    </row>
    <row r="17" spans="1:6" ht="15.75" thickBot="1" x14ac:dyDescent="0.3">
      <c r="A17" s="25" t="s">
        <v>429</v>
      </c>
      <c r="B17" s="42">
        <v>414</v>
      </c>
      <c r="C17" s="42">
        <v>292</v>
      </c>
      <c r="D17" s="42">
        <v>26</v>
      </c>
      <c r="E17" s="42">
        <v>732</v>
      </c>
      <c r="F17" s="26">
        <v>7</v>
      </c>
    </row>
    <row r="18" spans="1:6" ht="15.75" thickBot="1" x14ac:dyDescent="0.3">
      <c r="A18" s="25" t="s">
        <v>430</v>
      </c>
      <c r="B18" s="42">
        <v>378</v>
      </c>
      <c r="C18" s="42">
        <v>161</v>
      </c>
      <c r="D18" s="42">
        <v>14</v>
      </c>
      <c r="E18" s="42">
        <v>553</v>
      </c>
      <c r="F18" s="26">
        <v>1</v>
      </c>
    </row>
    <row r="19" spans="1:6" ht="15.75" thickBot="1" x14ac:dyDescent="0.3">
      <c r="A19" s="25">
        <v>2007</v>
      </c>
      <c r="B19" s="42">
        <v>463</v>
      </c>
      <c r="C19" s="42">
        <v>163</v>
      </c>
      <c r="D19" s="42">
        <v>17</v>
      </c>
      <c r="E19" s="42">
        <v>643</v>
      </c>
      <c r="F19" s="26">
        <v>2</v>
      </c>
    </row>
    <row r="20" spans="1:6" ht="15.75" thickBot="1" x14ac:dyDescent="0.3">
      <c r="A20" s="27">
        <v>2008</v>
      </c>
      <c r="B20" s="5">
        <v>508</v>
      </c>
      <c r="C20" s="5">
        <v>152</v>
      </c>
      <c r="D20" s="5">
        <v>7</v>
      </c>
      <c r="E20" s="5">
        <v>667</v>
      </c>
      <c r="F20" s="4">
        <v>6</v>
      </c>
    </row>
    <row r="21" spans="1:6" ht="15.75" thickBot="1" x14ac:dyDescent="0.3">
      <c r="A21" s="27">
        <v>2009</v>
      </c>
      <c r="B21" s="5">
        <v>507</v>
      </c>
      <c r="C21" s="5">
        <v>195</v>
      </c>
      <c r="D21" s="5">
        <v>12</v>
      </c>
      <c r="E21" s="5">
        <v>714</v>
      </c>
      <c r="F21" s="4">
        <v>3</v>
      </c>
    </row>
    <row r="22" spans="1:6" ht="15.75" thickBot="1" x14ac:dyDescent="0.3">
      <c r="A22" s="27">
        <v>2010</v>
      </c>
      <c r="B22" s="5">
        <v>534</v>
      </c>
      <c r="C22" s="5">
        <v>218</v>
      </c>
      <c r="D22" s="5">
        <v>30</v>
      </c>
      <c r="E22" s="5">
        <v>782</v>
      </c>
      <c r="F22" s="4">
        <v>1</v>
      </c>
    </row>
    <row r="23" spans="1:6" ht="15.75" thickBot="1" x14ac:dyDescent="0.3">
      <c r="A23" s="27">
        <v>2011</v>
      </c>
      <c r="B23" s="5">
        <v>586</v>
      </c>
      <c r="C23" s="5">
        <v>282</v>
      </c>
      <c r="D23" s="5">
        <v>20</v>
      </c>
      <c r="E23" s="5">
        <v>888</v>
      </c>
      <c r="F23" s="4">
        <v>3</v>
      </c>
    </row>
    <row r="24" spans="1:6" ht="15.75" thickBot="1" x14ac:dyDescent="0.3">
      <c r="A24" s="27">
        <v>2012</v>
      </c>
      <c r="B24" s="5">
        <v>680</v>
      </c>
      <c r="C24" s="5">
        <v>317</v>
      </c>
      <c r="D24" s="5">
        <v>20</v>
      </c>
      <c r="E24" s="5">
        <v>1017</v>
      </c>
      <c r="F24" s="4">
        <v>2</v>
      </c>
    </row>
    <row r="25" spans="1:6" ht="15.75" thickBot="1" x14ac:dyDescent="0.3">
      <c r="A25" s="27">
        <v>2013</v>
      </c>
      <c r="B25" s="5">
        <v>641</v>
      </c>
      <c r="C25" s="5">
        <v>336</v>
      </c>
      <c r="D25" s="5">
        <v>23</v>
      </c>
      <c r="E25" s="5">
        <v>1000</v>
      </c>
      <c r="F25" s="4">
        <v>0</v>
      </c>
    </row>
    <row r="26" spans="1:6" ht="15.75" thickBot="1" x14ac:dyDescent="0.3">
      <c r="A26" s="27">
        <v>2014</v>
      </c>
      <c r="B26" s="5">
        <v>513</v>
      </c>
      <c r="C26" s="5">
        <v>334</v>
      </c>
      <c r="D26" s="5">
        <v>19</v>
      </c>
      <c r="E26" s="5">
        <v>866</v>
      </c>
      <c r="F26" s="4">
        <v>1</v>
      </c>
    </row>
    <row r="27" spans="1:6" ht="15.75" thickBot="1" x14ac:dyDescent="0.3">
      <c r="A27" s="27">
        <v>2015</v>
      </c>
      <c r="B27" s="5">
        <v>627</v>
      </c>
      <c r="C27" s="5">
        <v>361</v>
      </c>
      <c r="D27" s="5">
        <v>17</v>
      </c>
      <c r="E27" s="5">
        <v>1005</v>
      </c>
      <c r="F27" s="5">
        <v>0</v>
      </c>
    </row>
    <row r="28" spans="1:6" ht="15.75" thickBot="1" x14ac:dyDescent="0.3">
      <c r="A28" s="27">
        <v>2016</v>
      </c>
      <c r="B28" s="5">
        <v>631</v>
      </c>
      <c r="C28" s="5">
        <v>369</v>
      </c>
      <c r="D28" s="5">
        <v>22</v>
      </c>
      <c r="E28" s="5">
        <v>1022</v>
      </c>
      <c r="F28" s="5">
        <v>0</v>
      </c>
    </row>
    <row r="29" spans="1:6" ht="15.75" thickBot="1" x14ac:dyDescent="0.3">
      <c r="A29" s="27" t="s">
        <v>431</v>
      </c>
      <c r="B29" s="5">
        <v>772</v>
      </c>
      <c r="C29" s="5">
        <v>413</v>
      </c>
      <c r="D29" s="5">
        <v>170</v>
      </c>
      <c r="E29" s="5">
        <v>1355</v>
      </c>
      <c r="F29" s="5">
        <v>5</v>
      </c>
    </row>
    <row r="30" spans="1:6" ht="15.75" thickBot="1" x14ac:dyDescent="0.3">
      <c r="A30" s="27">
        <v>2018</v>
      </c>
      <c r="B30" s="66">
        <v>755</v>
      </c>
      <c r="C30" s="53">
        <v>412</v>
      </c>
      <c r="D30" s="53">
        <v>163</v>
      </c>
      <c r="E30" s="53">
        <v>1330</v>
      </c>
      <c r="F30" s="47">
        <v>3</v>
      </c>
    </row>
    <row r="31" spans="1:6" ht="15.75" thickBot="1" x14ac:dyDescent="0.3">
      <c r="A31" s="27">
        <v>2019</v>
      </c>
      <c r="B31" s="66">
        <v>748</v>
      </c>
      <c r="C31" s="53">
        <v>497</v>
      </c>
      <c r="D31" s="53">
        <v>142</v>
      </c>
      <c r="E31" s="53">
        <v>1387</v>
      </c>
      <c r="F31" s="47">
        <v>2</v>
      </c>
    </row>
    <row r="32" spans="1:6" ht="15.75" thickBot="1" x14ac:dyDescent="0.3">
      <c r="A32" s="27" t="s">
        <v>432</v>
      </c>
      <c r="B32" s="135">
        <v>515</v>
      </c>
      <c r="C32" s="42">
        <v>521</v>
      </c>
      <c r="D32" s="42">
        <v>55</v>
      </c>
      <c r="E32" s="42">
        <v>1091</v>
      </c>
      <c r="F32" s="26">
        <v>5</v>
      </c>
    </row>
    <row r="33" spans="1:10" ht="15.75" thickBot="1" x14ac:dyDescent="0.3">
      <c r="A33" s="27">
        <v>2021</v>
      </c>
      <c r="B33" s="135">
        <v>551</v>
      </c>
      <c r="C33" s="42">
        <v>572</v>
      </c>
      <c r="D33" s="42">
        <v>73</v>
      </c>
      <c r="E33" s="42">
        <v>1196</v>
      </c>
      <c r="F33" s="26">
        <v>2</v>
      </c>
    </row>
    <row r="34" spans="1:10" ht="15.75" thickBot="1" x14ac:dyDescent="0.3">
      <c r="A34" s="27">
        <v>2022</v>
      </c>
      <c r="B34" s="42">
        <v>592</v>
      </c>
      <c r="C34" s="42">
        <v>549</v>
      </c>
      <c r="D34" s="42">
        <v>50</v>
      </c>
      <c r="E34" s="42">
        <v>1191</v>
      </c>
      <c r="F34" s="42">
        <v>1</v>
      </c>
    </row>
    <row r="35" spans="1:10" ht="15.75" thickBot="1" x14ac:dyDescent="0.3">
      <c r="A35" s="27">
        <v>2023</v>
      </c>
      <c r="B35" s="42">
        <v>541</v>
      </c>
      <c r="C35" s="42">
        <v>548</v>
      </c>
      <c r="D35" s="42">
        <v>38</v>
      </c>
      <c r="E35" s="42">
        <v>1127</v>
      </c>
      <c r="F35" s="42">
        <v>2</v>
      </c>
    </row>
    <row r="36" spans="1:10" ht="15.75" thickBot="1" x14ac:dyDescent="0.3">
      <c r="A36" s="27" t="s">
        <v>70</v>
      </c>
      <c r="B36" s="65">
        <v>17798</v>
      </c>
      <c r="C36" s="65">
        <v>14014</v>
      </c>
      <c r="D36" s="65">
        <v>2036</v>
      </c>
      <c r="E36" s="65">
        <v>33848</v>
      </c>
      <c r="F36" s="26" t="s">
        <v>427</v>
      </c>
    </row>
    <row r="37" spans="1:10" ht="25.5" customHeight="1" x14ac:dyDescent="0.25">
      <c r="A37" s="215" t="s">
        <v>245</v>
      </c>
      <c r="B37" s="185"/>
      <c r="C37" s="185"/>
      <c r="D37" s="185"/>
      <c r="E37" s="185"/>
      <c r="F37" s="185"/>
      <c r="G37" s="185"/>
      <c r="H37" s="185"/>
      <c r="I37" s="185"/>
    </row>
    <row r="38" spans="1:10" ht="16.5" customHeight="1" x14ac:dyDescent="0.25">
      <c r="A38" s="215" t="s">
        <v>246</v>
      </c>
      <c r="B38" s="185"/>
      <c r="C38" s="185"/>
      <c r="D38" s="185"/>
      <c r="E38" s="185"/>
      <c r="F38" s="185"/>
      <c r="G38" s="185"/>
      <c r="H38" s="185"/>
      <c r="I38" s="185"/>
    </row>
    <row r="39" spans="1:10" ht="50.25" customHeight="1" x14ac:dyDescent="0.25">
      <c r="A39" s="215" t="s">
        <v>247</v>
      </c>
      <c r="B39" s="185"/>
      <c r="C39" s="185"/>
      <c r="D39" s="185"/>
      <c r="E39" s="185"/>
      <c r="F39" s="185"/>
      <c r="G39" s="185"/>
      <c r="H39" s="185"/>
      <c r="I39" s="185"/>
    </row>
    <row r="40" spans="1:10" ht="21.75" customHeight="1" x14ac:dyDescent="0.25">
      <c r="A40" s="214" t="s">
        <v>248</v>
      </c>
      <c r="B40" s="185"/>
      <c r="C40" s="185"/>
      <c r="D40" s="185"/>
      <c r="E40" s="185"/>
      <c r="F40" s="185"/>
      <c r="G40" s="185"/>
      <c r="H40" s="185"/>
      <c r="I40" s="185"/>
      <c r="J40" s="75"/>
    </row>
    <row r="41" spans="1:10" ht="36.6" customHeight="1" x14ac:dyDescent="0.25">
      <c r="A41" s="214" t="s">
        <v>249</v>
      </c>
      <c r="B41" s="185"/>
      <c r="C41" s="185"/>
      <c r="D41" s="185"/>
      <c r="E41" s="185"/>
      <c r="F41" s="185"/>
      <c r="G41" s="185"/>
      <c r="H41" s="185"/>
      <c r="I41" s="185"/>
      <c r="J41" s="75"/>
    </row>
    <row r="42" spans="1:10" x14ac:dyDescent="0.25">
      <c r="A42" s="6" t="s">
        <v>250</v>
      </c>
    </row>
  </sheetData>
  <mergeCells count="9">
    <mergeCell ref="A41:I41"/>
    <mergeCell ref="A1:F1"/>
    <mergeCell ref="A37:I37"/>
    <mergeCell ref="A38:I38"/>
    <mergeCell ref="A40:I40"/>
    <mergeCell ref="A39:I39"/>
    <mergeCell ref="A2:A3"/>
    <mergeCell ref="B2:E2"/>
    <mergeCell ref="F2:F3"/>
  </mergeCells>
  <pageMargins left="0.7" right="0.7" top="0.78740157499999996" bottom="0.78740157499999996"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7"/>
  <sheetViews>
    <sheetView workbookViewId="0">
      <selection activeCell="J2" sqref="J2"/>
    </sheetView>
  </sheetViews>
  <sheetFormatPr defaultColWidth="8.7109375" defaultRowHeight="15" x14ac:dyDescent="0.25"/>
  <cols>
    <col min="1" max="1" width="25.7109375" customWidth="1"/>
    <col min="2" max="6" width="10.7109375" customWidth="1"/>
    <col min="7" max="7" width="11.28515625" customWidth="1"/>
  </cols>
  <sheetData>
    <row r="1" spans="1:7" ht="15.75" thickBot="1" x14ac:dyDescent="0.3">
      <c r="A1" s="12" t="s">
        <v>459</v>
      </c>
    </row>
    <row r="2" spans="1:7" ht="15.75" thickBot="1" x14ac:dyDescent="0.3">
      <c r="A2" s="186" t="s">
        <v>251</v>
      </c>
      <c r="B2" s="191" t="s">
        <v>252</v>
      </c>
      <c r="C2" s="247"/>
      <c r="D2" s="247"/>
      <c r="E2" s="247"/>
      <c r="F2" s="247"/>
      <c r="G2" s="248"/>
    </row>
    <row r="3" spans="1:7" ht="15.75" thickBot="1" x14ac:dyDescent="0.3">
      <c r="A3" s="246"/>
      <c r="B3" s="101" t="s">
        <v>154</v>
      </c>
      <c r="C3" s="58" t="s">
        <v>253</v>
      </c>
      <c r="D3" s="58" t="s">
        <v>254</v>
      </c>
      <c r="E3" s="58" t="s">
        <v>255</v>
      </c>
      <c r="F3" s="58" t="s">
        <v>159</v>
      </c>
      <c r="G3" s="58" t="s">
        <v>184</v>
      </c>
    </row>
    <row r="4" spans="1:7" ht="15.75" thickBot="1" x14ac:dyDescent="0.3">
      <c r="A4" s="111" t="s">
        <v>256</v>
      </c>
      <c r="B4" s="105">
        <v>0</v>
      </c>
      <c r="C4" s="106">
        <v>0</v>
      </c>
      <c r="D4" s="105">
        <v>0</v>
      </c>
      <c r="E4" s="105">
        <v>0</v>
      </c>
      <c r="F4" s="107">
        <v>0</v>
      </c>
      <c r="G4" s="108">
        <v>2</v>
      </c>
    </row>
    <row r="5" spans="1:7" ht="15.75" thickBot="1" x14ac:dyDescent="0.3">
      <c r="A5" s="112" t="s">
        <v>257</v>
      </c>
      <c r="B5" s="105">
        <v>3</v>
      </c>
      <c r="C5" s="106">
        <v>11</v>
      </c>
      <c r="D5" s="105">
        <v>35</v>
      </c>
      <c r="E5" s="109">
        <v>10</v>
      </c>
      <c r="F5" s="105">
        <v>36</v>
      </c>
      <c r="G5" s="107">
        <v>3</v>
      </c>
    </row>
    <row r="6" spans="1:7" ht="15.75" thickBot="1" x14ac:dyDescent="0.3">
      <c r="A6" s="112" t="s">
        <v>258</v>
      </c>
      <c r="B6" s="110">
        <v>404</v>
      </c>
      <c r="C6" s="110">
        <v>0</v>
      </c>
      <c r="D6" s="105">
        <v>0</v>
      </c>
      <c r="E6" s="105">
        <v>4</v>
      </c>
      <c r="F6" s="105">
        <v>0</v>
      </c>
      <c r="G6" s="105">
        <v>886</v>
      </c>
    </row>
    <row r="7" spans="1:7" x14ac:dyDescent="0.25">
      <c r="A7" s="13" t="s">
        <v>259</v>
      </c>
    </row>
  </sheetData>
  <mergeCells count="2">
    <mergeCell ref="A2:A3"/>
    <mergeCell ref="B2:G2"/>
  </mergeCells>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98"/>
  <sheetViews>
    <sheetView zoomScaleNormal="100" workbookViewId="0">
      <selection sqref="A1:G1"/>
    </sheetView>
  </sheetViews>
  <sheetFormatPr defaultRowHeight="15" x14ac:dyDescent="0.25"/>
  <cols>
    <col min="1" max="1" width="50.7109375" style="34" customWidth="1"/>
  </cols>
  <sheetData>
    <row r="1" spans="1:7" ht="30" customHeight="1" thickBot="1" x14ac:dyDescent="0.3">
      <c r="A1" s="209" t="s">
        <v>465</v>
      </c>
      <c r="B1" s="190"/>
      <c r="C1" s="190"/>
      <c r="D1" s="190"/>
      <c r="E1" s="190"/>
      <c r="F1" s="190"/>
      <c r="G1" s="190"/>
    </row>
    <row r="2" spans="1:7" ht="25.15" customHeight="1" thickBot="1" x14ac:dyDescent="0.3">
      <c r="A2" s="32" t="s">
        <v>260</v>
      </c>
      <c r="B2" s="233" t="s">
        <v>261</v>
      </c>
      <c r="C2" s="234"/>
      <c r="D2" s="233" t="s">
        <v>489</v>
      </c>
      <c r="E2" s="234"/>
      <c r="F2" s="233" t="s">
        <v>488</v>
      </c>
      <c r="G2" s="234"/>
    </row>
    <row r="3" spans="1:7" ht="25.15" customHeight="1" thickBot="1" x14ac:dyDescent="0.3">
      <c r="A3" s="32" t="s">
        <v>262</v>
      </c>
      <c r="B3" s="28" t="s">
        <v>263</v>
      </c>
      <c r="C3" s="28" t="s">
        <v>264</v>
      </c>
      <c r="D3" s="28" t="s">
        <v>263</v>
      </c>
      <c r="E3" s="28" t="s">
        <v>264</v>
      </c>
      <c r="F3" s="28" t="s">
        <v>265</v>
      </c>
      <c r="G3" s="28" t="s">
        <v>264</v>
      </c>
    </row>
    <row r="4" spans="1:7" ht="15" customHeight="1" x14ac:dyDescent="0.25">
      <c r="A4" s="152" t="s">
        <v>266</v>
      </c>
      <c r="B4" s="249">
        <v>21</v>
      </c>
      <c r="C4" s="249">
        <v>140</v>
      </c>
      <c r="D4" s="249">
        <v>120</v>
      </c>
      <c r="E4" s="249">
        <v>515</v>
      </c>
      <c r="F4" s="249">
        <v>2</v>
      </c>
      <c r="G4" s="249">
        <v>6</v>
      </c>
    </row>
    <row r="5" spans="1:7" ht="15" customHeight="1" x14ac:dyDescent="0.25">
      <c r="A5" s="153" t="s">
        <v>267</v>
      </c>
      <c r="B5" s="250"/>
      <c r="C5" s="250"/>
      <c r="D5" s="250"/>
      <c r="E5" s="250"/>
      <c r="F5" s="250"/>
      <c r="G5" s="250"/>
    </row>
    <row r="6" spans="1:7" ht="15" customHeight="1" thickBot="1" x14ac:dyDescent="0.3">
      <c r="A6" s="154" t="s">
        <v>268</v>
      </c>
      <c r="B6" s="251"/>
      <c r="C6" s="251"/>
      <c r="D6" s="251"/>
      <c r="E6" s="251"/>
      <c r="F6" s="251"/>
      <c r="G6" s="251"/>
    </row>
    <row r="7" spans="1:7" ht="15" customHeight="1" x14ac:dyDescent="0.25">
      <c r="A7" s="152" t="s">
        <v>269</v>
      </c>
      <c r="B7" s="249">
        <v>24</v>
      </c>
      <c r="C7" s="249">
        <v>63</v>
      </c>
      <c r="D7" s="249">
        <v>51</v>
      </c>
      <c r="E7" s="249">
        <v>145</v>
      </c>
      <c r="F7" s="249">
        <v>1</v>
      </c>
      <c r="G7" s="249">
        <v>3</v>
      </c>
    </row>
    <row r="8" spans="1:7" ht="15" customHeight="1" x14ac:dyDescent="0.25">
      <c r="A8" s="153" t="s">
        <v>270</v>
      </c>
      <c r="B8" s="250"/>
      <c r="C8" s="250"/>
      <c r="D8" s="250"/>
      <c r="E8" s="250"/>
      <c r="F8" s="250"/>
      <c r="G8" s="250"/>
    </row>
    <row r="9" spans="1:7" ht="15" customHeight="1" thickBot="1" x14ac:dyDescent="0.3">
      <c r="A9" s="154" t="s">
        <v>271</v>
      </c>
      <c r="B9" s="251"/>
      <c r="C9" s="251"/>
      <c r="D9" s="251"/>
      <c r="E9" s="251"/>
      <c r="F9" s="251"/>
      <c r="G9" s="251"/>
    </row>
    <row r="10" spans="1:7" ht="15" customHeight="1" x14ac:dyDescent="0.25">
      <c r="A10" s="152" t="s">
        <v>272</v>
      </c>
      <c r="B10" s="249">
        <v>14</v>
      </c>
      <c r="C10" s="249">
        <v>147</v>
      </c>
      <c r="D10" s="249">
        <v>87</v>
      </c>
      <c r="E10" s="249">
        <v>736</v>
      </c>
      <c r="F10" s="249">
        <v>2</v>
      </c>
      <c r="G10" s="249">
        <v>7</v>
      </c>
    </row>
    <row r="11" spans="1:7" ht="15" customHeight="1" x14ac:dyDescent="0.25">
      <c r="A11" s="153" t="s">
        <v>273</v>
      </c>
      <c r="B11" s="250"/>
      <c r="C11" s="250"/>
      <c r="D11" s="250"/>
      <c r="E11" s="250"/>
      <c r="F11" s="250"/>
      <c r="G11" s="250"/>
    </row>
    <row r="12" spans="1:7" ht="15" customHeight="1" thickBot="1" x14ac:dyDescent="0.3">
      <c r="A12" s="154" t="s">
        <v>274</v>
      </c>
      <c r="B12" s="251"/>
      <c r="C12" s="251"/>
      <c r="D12" s="251"/>
      <c r="E12" s="251"/>
      <c r="F12" s="251"/>
      <c r="G12" s="251"/>
    </row>
    <row r="13" spans="1:7" ht="15" customHeight="1" x14ac:dyDescent="0.25">
      <c r="A13" s="152" t="s">
        <v>275</v>
      </c>
      <c r="B13" s="249">
        <v>7</v>
      </c>
      <c r="C13" s="249">
        <v>13</v>
      </c>
      <c r="D13" s="249">
        <v>41</v>
      </c>
      <c r="E13" s="249">
        <v>147</v>
      </c>
      <c r="F13" s="249">
        <v>3</v>
      </c>
      <c r="G13" s="249">
        <v>13</v>
      </c>
    </row>
    <row r="14" spans="1:7" ht="15" customHeight="1" x14ac:dyDescent="0.25">
      <c r="A14" s="153" t="s">
        <v>276</v>
      </c>
      <c r="B14" s="250"/>
      <c r="C14" s="250"/>
      <c r="D14" s="250"/>
      <c r="E14" s="250"/>
      <c r="F14" s="250"/>
      <c r="G14" s="250"/>
    </row>
    <row r="15" spans="1:7" ht="15" customHeight="1" thickBot="1" x14ac:dyDescent="0.3">
      <c r="A15" s="154" t="s">
        <v>277</v>
      </c>
      <c r="B15" s="251"/>
      <c r="C15" s="251"/>
      <c r="D15" s="251"/>
      <c r="E15" s="251"/>
      <c r="F15" s="251"/>
      <c r="G15" s="251"/>
    </row>
    <row r="16" spans="1:7" ht="15" customHeight="1" x14ac:dyDescent="0.25">
      <c r="A16" s="152" t="s">
        <v>460</v>
      </c>
      <c r="B16" s="249">
        <v>28</v>
      </c>
      <c r="C16" s="249">
        <v>153</v>
      </c>
      <c r="D16" s="249">
        <v>32</v>
      </c>
      <c r="E16" s="249">
        <v>182</v>
      </c>
      <c r="F16" s="249">
        <v>13</v>
      </c>
      <c r="G16" s="249">
        <v>74</v>
      </c>
    </row>
    <row r="17" spans="1:7" ht="15" customHeight="1" x14ac:dyDescent="0.25">
      <c r="A17" s="153" t="s">
        <v>278</v>
      </c>
      <c r="B17" s="250"/>
      <c r="C17" s="250"/>
      <c r="D17" s="250"/>
      <c r="E17" s="250"/>
      <c r="F17" s="250"/>
      <c r="G17" s="250"/>
    </row>
    <row r="18" spans="1:7" ht="15" customHeight="1" thickBot="1" x14ac:dyDescent="0.3">
      <c r="A18" s="154" t="s">
        <v>279</v>
      </c>
      <c r="B18" s="251"/>
      <c r="C18" s="251"/>
      <c r="D18" s="251"/>
      <c r="E18" s="251"/>
      <c r="F18" s="251"/>
      <c r="G18" s="251"/>
    </row>
    <row r="19" spans="1:7" ht="15" customHeight="1" x14ac:dyDescent="0.25">
      <c r="A19" s="152" t="s">
        <v>280</v>
      </c>
      <c r="B19" s="249">
        <v>5</v>
      </c>
      <c r="C19" s="249">
        <v>8</v>
      </c>
      <c r="D19" s="249">
        <v>108</v>
      </c>
      <c r="E19" s="249">
        <v>632</v>
      </c>
      <c r="F19" s="249">
        <v>1</v>
      </c>
      <c r="G19" s="249">
        <v>7</v>
      </c>
    </row>
    <row r="20" spans="1:7" ht="15" customHeight="1" x14ac:dyDescent="0.25">
      <c r="A20" s="153" t="s">
        <v>281</v>
      </c>
      <c r="B20" s="250"/>
      <c r="C20" s="250"/>
      <c r="D20" s="250"/>
      <c r="E20" s="250"/>
      <c r="F20" s="250"/>
      <c r="G20" s="250"/>
    </row>
    <row r="21" spans="1:7" ht="15" customHeight="1" thickBot="1" x14ac:dyDescent="0.3">
      <c r="A21" s="154" t="s">
        <v>282</v>
      </c>
      <c r="B21" s="251"/>
      <c r="C21" s="251"/>
      <c r="D21" s="251"/>
      <c r="E21" s="251"/>
      <c r="F21" s="251"/>
      <c r="G21" s="251"/>
    </row>
    <row r="22" spans="1:7" ht="15" customHeight="1" x14ac:dyDescent="0.25">
      <c r="A22" s="152" t="s">
        <v>461</v>
      </c>
      <c r="B22" s="249">
        <v>6</v>
      </c>
      <c r="C22" s="249">
        <v>22</v>
      </c>
      <c r="D22" s="249">
        <v>82</v>
      </c>
      <c r="E22" s="249">
        <v>371</v>
      </c>
      <c r="F22" s="249">
        <v>0</v>
      </c>
      <c r="G22" s="249">
        <v>0</v>
      </c>
    </row>
    <row r="23" spans="1:7" ht="15" customHeight="1" x14ac:dyDescent="0.25">
      <c r="A23" s="153" t="s">
        <v>283</v>
      </c>
      <c r="B23" s="250"/>
      <c r="C23" s="250"/>
      <c r="D23" s="250"/>
      <c r="E23" s="250"/>
      <c r="F23" s="250"/>
      <c r="G23" s="250"/>
    </row>
    <row r="24" spans="1:7" ht="15" customHeight="1" thickBot="1" x14ac:dyDescent="0.3">
      <c r="A24" s="154" t="s">
        <v>284</v>
      </c>
      <c r="B24" s="251"/>
      <c r="C24" s="251"/>
      <c r="D24" s="251"/>
      <c r="E24" s="251"/>
      <c r="F24" s="251"/>
      <c r="G24" s="251"/>
    </row>
    <row r="25" spans="1:7" ht="15" customHeight="1" x14ac:dyDescent="0.25">
      <c r="A25" s="152" t="s">
        <v>285</v>
      </c>
      <c r="B25" s="249">
        <v>50</v>
      </c>
      <c r="C25" s="249">
        <v>493</v>
      </c>
      <c r="D25" s="249">
        <v>59</v>
      </c>
      <c r="E25" s="249">
        <v>561</v>
      </c>
      <c r="F25" s="249">
        <v>2</v>
      </c>
      <c r="G25" s="249">
        <v>18</v>
      </c>
    </row>
    <row r="26" spans="1:7" ht="15" customHeight="1" x14ac:dyDescent="0.25">
      <c r="A26" s="153" t="s">
        <v>286</v>
      </c>
      <c r="B26" s="250"/>
      <c r="C26" s="250"/>
      <c r="D26" s="250"/>
      <c r="E26" s="250"/>
      <c r="F26" s="250"/>
      <c r="G26" s="250"/>
    </row>
    <row r="27" spans="1:7" ht="15" customHeight="1" thickBot="1" x14ac:dyDescent="0.3">
      <c r="A27" s="154" t="s">
        <v>287</v>
      </c>
      <c r="B27" s="251"/>
      <c r="C27" s="251"/>
      <c r="D27" s="251"/>
      <c r="E27" s="251"/>
      <c r="F27" s="251"/>
      <c r="G27" s="251"/>
    </row>
    <row r="28" spans="1:7" ht="15" customHeight="1" x14ac:dyDescent="0.25">
      <c r="A28" s="152" t="s">
        <v>288</v>
      </c>
      <c r="B28" s="249">
        <v>10</v>
      </c>
      <c r="C28" s="249">
        <v>39</v>
      </c>
      <c r="D28" s="249">
        <v>82</v>
      </c>
      <c r="E28" s="249">
        <v>478</v>
      </c>
      <c r="F28" s="249">
        <v>0</v>
      </c>
      <c r="G28" s="249">
        <v>0</v>
      </c>
    </row>
    <row r="29" spans="1:7" ht="15" customHeight="1" x14ac:dyDescent="0.25">
      <c r="A29" s="153" t="s">
        <v>289</v>
      </c>
      <c r="B29" s="250"/>
      <c r="C29" s="250"/>
      <c r="D29" s="250"/>
      <c r="E29" s="250"/>
      <c r="F29" s="250"/>
      <c r="G29" s="250"/>
    </row>
    <row r="30" spans="1:7" ht="15" customHeight="1" thickBot="1" x14ac:dyDescent="0.3">
      <c r="A30" s="154" t="s">
        <v>290</v>
      </c>
      <c r="B30" s="251"/>
      <c r="C30" s="251"/>
      <c r="D30" s="251"/>
      <c r="E30" s="251"/>
      <c r="F30" s="251"/>
      <c r="G30" s="251"/>
    </row>
    <row r="31" spans="1:7" ht="15" customHeight="1" x14ac:dyDescent="0.25">
      <c r="A31" s="152" t="s">
        <v>291</v>
      </c>
      <c r="B31" s="249">
        <v>13</v>
      </c>
      <c r="C31" s="249">
        <v>69</v>
      </c>
      <c r="D31" s="249">
        <v>124</v>
      </c>
      <c r="E31" s="249">
        <v>794</v>
      </c>
      <c r="F31" s="249">
        <v>4</v>
      </c>
      <c r="G31" s="249">
        <v>19</v>
      </c>
    </row>
    <row r="32" spans="1:7" ht="15" customHeight="1" x14ac:dyDescent="0.25">
      <c r="A32" s="153" t="s">
        <v>292</v>
      </c>
      <c r="B32" s="250"/>
      <c r="C32" s="250"/>
      <c r="D32" s="250"/>
      <c r="E32" s="250"/>
      <c r="F32" s="250"/>
      <c r="G32" s="250"/>
    </row>
    <row r="33" spans="1:7" ht="15" customHeight="1" thickBot="1" x14ac:dyDescent="0.3">
      <c r="A33" s="154" t="s">
        <v>293</v>
      </c>
      <c r="B33" s="251"/>
      <c r="C33" s="251"/>
      <c r="D33" s="251"/>
      <c r="E33" s="251"/>
      <c r="F33" s="251"/>
      <c r="G33" s="251"/>
    </row>
    <row r="34" spans="1:7" ht="15" customHeight="1" x14ac:dyDescent="0.25">
      <c r="A34" s="152" t="s">
        <v>294</v>
      </c>
      <c r="B34" s="249">
        <v>33</v>
      </c>
      <c r="C34" s="249">
        <v>138</v>
      </c>
      <c r="D34" s="249">
        <v>175</v>
      </c>
      <c r="E34" s="249">
        <v>1146</v>
      </c>
      <c r="F34" s="249">
        <v>8</v>
      </c>
      <c r="G34" s="249">
        <v>28</v>
      </c>
    </row>
    <row r="35" spans="1:7" ht="15" customHeight="1" x14ac:dyDescent="0.25">
      <c r="A35" s="153" t="s">
        <v>295</v>
      </c>
      <c r="B35" s="250"/>
      <c r="C35" s="250"/>
      <c r="D35" s="250"/>
      <c r="E35" s="250"/>
      <c r="F35" s="250"/>
      <c r="G35" s="250"/>
    </row>
    <row r="36" spans="1:7" ht="15" customHeight="1" thickBot="1" x14ac:dyDescent="0.3">
      <c r="A36" s="154" t="s">
        <v>296</v>
      </c>
      <c r="B36" s="251"/>
      <c r="C36" s="251"/>
      <c r="D36" s="251"/>
      <c r="E36" s="251"/>
      <c r="F36" s="251"/>
      <c r="G36" s="251"/>
    </row>
    <row r="37" spans="1:7" ht="15" customHeight="1" x14ac:dyDescent="0.25">
      <c r="A37" s="152" t="s">
        <v>297</v>
      </c>
      <c r="B37" s="249">
        <v>37</v>
      </c>
      <c r="C37" s="249">
        <v>376</v>
      </c>
      <c r="D37" s="249">
        <v>250</v>
      </c>
      <c r="E37" s="249">
        <v>1823</v>
      </c>
      <c r="F37" s="249">
        <v>2</v>
      </c>
      <c r="G37" s="249">
        <v>25</v>
      </c>
    </row>
    <row r="38" spans="1:7" ht="15" customHeight="1" x14ac:dyDescent="0.25">
      <c r="A38" s="153" t="s">
        <v>298</v>
      </c>
      <c r="B38" s="250"/>
      <c r="C38" s="250"/>
      <c r="D38" s="250"/>
      <c r="E38" s="250"/>
      <c r="F38" s="250"/>
      <c r="G38" s="250"/>
    </row>
    <row r="39" spans="1:7" ht="15" customHeight="1" thickBot="1" x14ac:dyDescent="0.3">
      <c r="A39" s="154" t="s">
        <v>299</v>
      </c>
      <c r="B39" s="251"/>
      <c r="C39" s="251"/>
      <c r="D39" s="251"/>
      <c r="E39" s="251"/>
      <c r="F39" s="251"/>
      <c r="G39" s="251"/>
    </row>
    <row r="40" spans="1:7" ht="15" customHeight="1" x14ac:dyDescent="0.25">
      <c r="A40" s="152" t="s">
        <v>300</v>
      </c>
      <c r="B40" s="249">
        <v>6</v>
      </c>
      <c r="C40" s="249">
        <v>14</v>
      </c>
      <c r="D40" s="249">
        <v>86</v>
      </c>
      <c r="E40" s="249">
        <v>355</v>
      </c>
      <c r="F40" s="249">
        <v>0</v>
      </c>
      <c r="G40" s="249">
        <v>0</v>
      </c>
    </row>
    <row r="41" spans="1:7" ht="15" customHeight="1" x14ac:dyDescent="0.25">
      <c r="A41" s="153" t="s">
        <v>301</v>
      </c>
      <c r="B41" s="250"/>
      <c r="C41" s="250"/>
      <c r="D41" s="250"/>
      <c r="E41" s="250"/>
      <c r="F41" s="250"/>
      <c r="G41" s="250"/>
    </row>
    <row r="42" spans="1:7" ht="15" customHeight="1" thickBot="1" x14ac:dyDescent="0.3">
      <c r="A42" s="154" t="s">
        <v>302</v>
      </c>
      <c r="B42" s="251"/>
      <c r="C42" s="251"/>
      <c r="D42" s="251"/>
      <c r="E42" s="251"/>
      <c r="F42" s="251"/>
      <c r="G42" s="251"/>
    </row>
    <row r="43" spans="1:7" ht="15" customHeight="1" x14ac:dyDescent="0.25">
      <c r="A43" s="152" t="s">
        <v>303</v>
      </c>
      <c r="B43" s="249">
        <v>0</v>
      </c>
      <c r="C43" s="249">
        <v>0</v>
      </c>
      <c r="D43" s="249">
        <v>13</v>
      </c>
      <c r="E43" s="249">
        <v>47</v>
      </c>
      <c r="F43" s="249">
        <v>12</v>
      </c>
      <c r="G43" s="249">
        <v>54</v>
      </c>
    </row>
    <row r="44" spans="1:7" ht="15" customHeight="1" x14ac:dyDescent="0.25">
      <c r="A44" s="153" t="s">
        <v>304</v>
      </c>
      <c r="B44" s="250"/>
      <c r="C44" s="250"/>
      <c r="D44" s="250"/>
      <c r="E44" s="250"/>
      <c r="F44" s="250"/>
      <c r="G44" s="250"/>
    </row>
    <row r="45" spans="1:7" ht="15" customHeight="1" thickBot="1" x14ac:dyDescent="0.3">
      <c r="A45" s="154" t="s">
        <v>305</v>
      </c>
      <c r="B45" s="251"/>
      <c r="C45" s="251"/>
      <c r="D45" s="251"/>
      <c r="E45" s="251"/>
      <c r="F45" s="251"/>
      <c r="G45" s="251"/>
    </row>
    <row r="46" spans="1:7" ht="15" customHeight="1" x14ac:dyDescent="0.25">
      <c r="A46" s="152" t="s">
        <v>306</v>
      </c>
      <c r="B46" s="249">
        <v>5</v>
      </c>
      <c r="C46" s="249">
        <v>29</v>
      </c>
      <c r="D46" s="249">
        <v>71</v>
      </c>
      <c r="E46" s="249">
        <v>564</v>
      </c>
      <c r="F46" s="249">
        <v>0</v>
      </c>
      <c r="G46" s="249">
        <v>0</v>
      </c>
    </row>
    <row r="47" spans="1:7" ht="15" customHeight="1" x14ac:dyDescent="0.25">
      <c r="A47" s="153" t="s">
        <v>307</v>
      </c>
      <c r="B47" s="250"/>
      <c r="C47" s="250"/>
      <c r="D47" s="250"/>
      <c r="E47" s="250"/>
      <c r="F47" s="250"/>
      <c r="G47" s="250"/>
    </row>
    <row r="48" spans="1:7" ht="15" customHeight="1" thickBot="1" x14ac:dyDescent="0.3">
      <c r="A48" s="154" t="s">
        <v>308</v>
      </c>
      <c r="B48" s="251"/>
      <c r="C48" s="251"/>
      <c r="D48" s="251"/>
      <c r="E48" s="251"/>
      <c r="F48" s="251"/>
      <c r="G48" s="251"/>
    </row>
    <row r="49" spans="1:7" ht="15" customHeight="1" x14ac:dyDescent="0.25">
      <c r="A49" s="152" t="s">
        <v>309</v>
      </c>
      <c r="B49" s="249">
        <v>2</v>
      </c>
      <c r="C49" s="249">
        <v>2</v>
      </c>
      <c r="D49" s="249">
        <v>7</v>
      </c>
      <c r="E49" s="249">
        <v>17</v>
      </c>
      <c r="F49" s="249">
        <v>0</v>
      </c>
      <c r="G49" s="249">
        <v>0</v>
      </c>
    </row>
    <row r="50" spans="1:7" ht="15" customHeight="1" x14ac:dyDescent="0.25">
      <c r="A50" s="153" t="s">
        <v>310</v>
      </c>
      <c r="B50" s="250"/>
      <c r="C50" s="250"/>
      <c r="D50" s="250"/>
      <c r="E50" s="250"/>
      <c r="F50" s="250"/>
      <c r="G50" s="250"/>
    </row>
    <row r="51" spans="1:7" ht="15" customHeight="1" thickBot="1" x14ac:dyDescent="0.3">
      <c r="A51" s="154" t="s">
        <v>311</v>
      </c>
      <c r="B51" s="251"/>
      <c r="C51" s="251"/>
      <c r="D51" s="251"/>
      <c r="E51" s="251"/>
      <c r="F51" s="251"/>
      <c r="G51" s="251"/>
    </row>
    <row r="52" spans="1:7" ht="15" customHeight="1" x14ac:dyDescent="0.25">
      <c r="A52" s="152" t="s">
        <v>312</v>
      </c>
      <c r="B52" s="249">
        <v>0</v>
      </c>
      <c r="C52" s="249">
        <v>0</v>
      </c>
      <c r="D52" s="249">
        <v>20</v>
      </c>
      <c r="E52" s="249">
        <v>39</v>
      </c>
      <c r="F52" s="249">
        <v>0</v>
      </c>
      <c r="G52" s="249">
        <v>0</v>
      </c>
    </row>
    <row r="53" spans="1:7" ht="15" customHeight="1" x14ac:dyDescent="0.25">
      <c r="A53" s="153" t="s">
        <v>313</v>
      </c>
      <c r="B53" s="250"/>
      <c r="C53" s="250"/>
      <c r="D53" s="250"/>
      <c r="E53" s="250"/>
      <c r="F53" s="250"/>
      <c r="G53" s="250"/>
    </row>
    <row r="54" spans="1:7" ht="15" customHeight="1" thickBot="1" x14ac:dyDescent="0.3">
      <c r="A54" s="154" t="s">
        <v>314</v>
      </c>
      <c r="B54" s="251"/>
      <c r="C54" s="251"/>
      <c r="D54" s="251"/>
      <c r="E54" s="251"/>
      <c r="F54" s="251"/>
      <c r="G54" s="251"/>
    </row>
    <row r="55" spans="1:7" ht="19.5" customHeight="1" x14ac:dyDescent="0.25">
      <c r="A55" s="152" t="s">
        <v>315</v>
      </c>
      <c r="B55" s="249">
        <v>0</v>
      </c>
      <c r="C55" s="249">
        <v>0</v>
      </c>
      <c r="D55" s="249">
        <v>23</v>
      </c>
      <c r="E55" s="249">
        <v>88</v>
      </c>
      <c r="F55" s="249">
        <v>0</v>
      </c>
      <c r="G55" s="249">
        <v>0</v>
      </c>
    </row>
    <row r="56" spans="1:7" ht="15" customHeight="1" x14ac:dyDescent="0.25">
      <c r="A56" s="153" t="s">
        <v>316</v>
      </c>
      <c r="B56" s="250"/>
      <c r="C56" s="250"/>
      <c r="D56" s="250"/>
      <c r="E56" s="250"/>
      <c r="F56" s="250"/>
      <c r="G56" s="250"/>
    </row>
    <row r="57" spans="1:7" ht="15" customHeight="1" thickBot="1" x14ac:dyDescent="0.3">
      <c r="A57" s="155" t="s">
        <v>317</v>
      </c>
      <c r="B57" s="251"/>
      <c r="C57" s="251"/>
      <c r="D57" s="251"/>
      <c r="E57" s="251"/>
      <c r="F57" s="251"/>
      <c r="G57" s="251"/>
    </row>
    <row r="58" spans="1:7" ht="19.5" customHeight="1" x14ac:dyDescent="0.25">
      <c r="A58" s="152" t="s">
        <v>318</v>
      </c>
      <c r="B58" s="249">
        <v>0</v>
      </c>
      <c r="C58" s="249">
        <v>0</v>
      </c>
      <c r="D58" s="249">
        <v>55</v>
      </c>
      <c r="E58" s="249">
        <v>270</v>
      </c>
      <c r="F58" s="249">
        <v>0</v>
      </c>
      <c r="G58" s="249">
        <v>0</v>
      </c>
    </row>
    <row r="59" spans="1:7" ht="15" customHeight="1" x14ac:dyDescent="0.25">
      <c r="A59" s="153" t="s">
        <v>319</v>
      </c>
      <c r="B59" s="250"/>
      <c r="C59" s="250"/>
      <c r="D59" s="250"/>
      <c r="E59" s="250"/>
      <c r="F59" s="250"/>
      <c r="G59" s="250"/>
    </row>
    <row r="60" spans="1:7" ht="15" customHeight="1" thickBot="1" x14ac:dyDescent="0.3">
      <c r="A60" s="154" t="s">
        <v>320</v>
      </c>
      <c r="B60" s="251"/>
      <c r="C60" s="251"/>
      <c r="D60" s="251"/>
      <c r="E60" s="251"/>
      <c r="F60" s="251"/>
      <c r="G60" s="251"/>
    </row>
    <row r="61" spans="1:7" ht="15" customHeight="1" x14ac:dyDescent="0.25">
      <c r="A61" s="152" t="s">
        <v>321</v>
      </c>
      <c r="B61" s="249">
        <v>14</v>
      </c>
      <c r="C61" s="249">
        <v>51</v>
      </c>
      <c r="D61" s="249">
        <v>6</v>
      </c>
      <c r="E61" s="249">
        <v>21</v>
      </c>
      <c r="F61" s="249">
        <v>1</v>
      </c>
      <c r="G61" s="249">
        <v>2</v>
      </c>
    </row>
    <row r="62" spans="1:7" ht="15" customHeight="1" x14ac:dyDescent="0.25">
      <c r="A62" s="153" t="s">
        <v>322</v>
      </c>
      <c r="B62" s="250"/>
      <c r="C62" s="250"/>
      <c r="D62" s="250"/>
      <c r="E62" s="250"/>
      <c r="F62" s="250"/>
      <c r="G62" s="250"/>
    </row>
    <row r="63" spans="1:7" ht="15" customHeight="1" thickBot="1" x14ac:dyDescent="0.3">
      <c r="A63" s="154" t="s">
        <v>323</v>
      </c>
      <c r="B63" s="251"/>
      <c r="C63" s="251"/>
      <c r="D63" s="251"/>
      <c r="E63" s="251"/>
      <c r="F63" s="251"/>
      <c r="G63" s="251"/>
    </row>
    <row r="64" spans="1:7" ht="15" customHeight="1" x14ac:dyDescent="0.25">
      <c r="A64" s="152" t="s">
        <v>324</v>
      </c>
      <c r="B64" s="249">
        <v>7</v>
      </c>
      <c r="C64" s="249">
        <v>25</v>
      </c>
      <c r="D64" s="249">
        <v>26</v>
      </c>
      <c r="E64" s="249">
        <v>75</v>
      </c>
      <c r="F64" s="249">
        <v>9</v>
      </c>
      <c r="G64" s="249">
        <v>92</v>
      </c>
    </row>
    <row r="65" spans="1:7" ht="15" customHeight="1" x14ac:dyDescent="0.25">
      <c r="A65" s="153" t="s">
        <v>325</v>
      </c>
      <c r="B65" s="250"/>
      <c r="C65" s="250"/>
      <c r="D65" s="250"/>
      <c r="E65" s="250"/>
      <c r="F65" s="250"/>
      <c r="G65" s="250"/>
    </row>
    <row r="66" spans="1:7" ht="15" customHeight="1" thickBot="1" x14ac:dyDescent="0.3">
      <c r="A66" s="156" t="s">
        <v>326</v>
      </c>
      <c r="B66" s="251"/>
      <c r="C66" s="251"/>
      <c r="D66" s="251"/>
      <c r="E66" s="251"/>
      <c r="F66" s="251"/>
      <c r="G66" s="251"/>
    </row>
    <row r="67" spans="1:7" ht="15" customHeight="1" x14ac:dyDescent="0.25">
      <c r="A67" s="152" t="s">
        <v>327</v>
      </c>
      <c r="B67" s="249">
        <v>2</v>
      </c>
      <c r="C67" s="249">
        <v>3</v>
      </c>
      <c r="D67" s="249">
        <v>45</v>
      </c>
      <c r="E67" s="249">
        <v>133</v>
      </c>
      <c r="F67" s="249">
        <v>0</v>
      </c>
      <c r="G67" s="249">
        <v>0</v>
      </c>
    </row>
    <row r="68" spans="1:7" ht="15" customHeight="1" x14ac:dyDescent="0.25">
      <c r="A68" s="153" t="s">
        <v>328</v>
      </c>
      <c r="B68" s="250"/>
      <c r="C68" s="250"/>
      <c r="D68" s="250"/>
      <c r="E68" s="250"/>
      <c r="F68" s="250"/>
      <c r="G68" s="250"/>
    </row>
    <row r="69" spans="1:7" ht="15" customHeight="1" thickBot="1" x14ac:dyDescent="0.3">
      <c r="A69" s="154" t="s">
        <v>490</v>
      </c>
      <c r="B69" s="251"/>
      <c r="C69" s="251"/>
      <c r="D69" s="251"/>
      <c r="E69" s="251"/>
      <c r="F69" s="251"/>
      <c r="G69" s="251"/>
    </row>
    <row r="70" spans="1:7" ht="15" customHeight="1" x14ac:dyDescent="0.25">
      <c r="A70" s="152" t="s">
        <v>329</v>
      </c>
      <c r="B70" s="249">
        <v>4</v>
      </c>
      <c r="C70" s="249">
        <v>15</v>
      </c>
      <c r="D70" s="249">
        <v>51</v>
      </c>
      <c r="E70" s="249">
        <v>182</v>
      </c>
      <c r="F70" s="249">
        <v>1</v>
      </c>
      <c r="G70" s="249">
        <v>4</v>
      </c>
    </row>
    <row r="71" spans="1:7" ht="15" customHeight="1" x14ac:dyDescent="0.25">
      <c r="A71" s="153" t="s">
        <v>330</v>
      </c>
      <c r="B71" s="250"/>
      <c r="C71" s="250"/>
      <c r="D71" s="250"/>
      <c r="E71" s="250"/>
      <c r="F71" s="250"/>
      <c r="G71" s="250"/>
    </row>
    <row r="72" spans="1:7" ht="15" customHeight="1" thickBot="1" x14ac:dyDescent="0.3">
      <c r="A72" s="154" t="s">
        <v>331</v>
      </c>
      <c r="B72" s="251"/>
      <c r="C72" s="251"/>
      <c r="D72" s="251"/>
      <c r="E72" s="251"/>
      <c r="F72" s="251"/>
      <c r="G72" s="251"/>
    </row>
    <row r="73" spans="1:7" ht="15" customHeight="1" x14ac:dyDescent="0.25">
      <c r="A73" s="157" t="s">
        <v>332</v>
      </c>
      <c r="B73" s="249">
        <v>0</v>
      </c>
      <c r="C73" s="249">
        <v>0</v>
      </c>
      <c r="D73" s="249">
        <v>45</v>
      </c>
      <c r="E73" s="249">
        <v>132</v>
      </c>
      <c r="F73" s="249">
        <v>0</v>
      </c>
      <c r="G73" s="249">
        <v>0</v>
      </c>
    </row>
    <row r="74" spans="1:7" ht="15" customHeight="1" x14ac:dyDescent="0.25">
      <c r="A74" s="158" t="s">
        <v>333</v>
      </c>
      <c r="B74" s="250"/>
      <c r="C74" s="250"/>
      <c r="D74" s="250"/>
      <c r="E74" s="250"/>
      <c r="F74" s="250"/>
      <c r="G74" s="250"/>
    </row>
    <row r="75" spans="1:7" ht="15" customHeight="1" thickBot="1" x14ac:dyDescent="0.3">
      <c r="A75" s="159" t="s">
        <v>334</v>
      </c>
      <c r="B75" s="251"/>
      <c r="C75" s="251"/>
      <c r="D75" s="251"/>
      <c r="E75" s="251"/>
      <c r="F75" s="251"/>
      <c r="G75" s="251"/>
    </row>
    <row r="76" spans="1:7" ht="15" customHeight="1" x14ac:dyDescent="0.25">
      <c r="A76" s="157" t="s">
        <v>335</v>
      </c>
      <c r="B76" s="249">
        <v>1</v>
      </c>
      <c r="C76" s="249">
        <v>2</v>
      </c>
      <c r="D76" s="249">
        <v>107</v>
      </c>
      <c r="E76" s="249">
        <v>306</v>
      </c>
      <c r="F76" s="249">
        <v>1</v>
      </c>
      <c r="G76" s="249">
        <v>8</v>
      </c>
    </row>
    <row r="77" spans="1:7" ht="15" customHeight="1" x14ac:dyDescent="0.25">
      <c r="A77" s="158" t="s">
        <v>336</v>
      </c>
      <c r="B77" s="250"/>
      <c r="C77" s="250"/>
      <c r="D77" s="250"/>
      <c r="E77" s="250"/>
      <c r="F77" s="250"/>
      <c r="G77" s="250"/>
    </row>
    <row r="78" spans="1:7" ht="15" customHeight="1" thickBot="1" x14ac:dyDescent="0.3">
      <c r="A78" s="159" t="s">
        <v>337</v>
      </c>
      <c r="B78" s="251"/>
      <c r="C78" s="251"/>
      <c r="D78" s="251"/>
      <c r="E78" s="251"/>
      <c r="F78" s="251"/>
      <c r="G78" s="251"/>
    </row>
    <row r="79" spans="1:7" ht="15" customHeight="1" x14ac:dyDescent="0.25">
      <c r="A79" s="157" t="s">
        <v>338</v>
      </c>
      <c r="B79" s="249">
        <v>0</v>
      </c>
      <c r="C79" s="249">
        <v>0</v>
      </c>
      <c r="D79" s="249">
        <v>0</v>
      </c>
      <c r="E79" s="249">
        <v>0</v>
      </c>
      <c r="F79" s="249">
        <v>0</v>
      </c>
      <c r="G79" s="249">
        <v>0</v>
      </c>
    </row>
    <row r="80" spans="1:7" ht="15" customHeight="1" x14ac:dyDescent="0.25">
      <c r="A80" s="158" t="s">
        <v>339</v>
      </c>
      <c r="B80" s="250"/>
      <c r="C80" s="250"/>
      <c r="D80" s="250"/>
      <c r="E80" s="250"/>
      <c r="F80" s="250"/>
      <c r="G80" s="250"/>
    </row>
    <row r="81" spans="1:7" ht="15" customHeight="1" thickBot="1" x14ac:dyDescent="0.3">
      <c r="A81" s="159" t="s">
        <v>340</v>
      </c>
      <c r="B81" s="251"/>
      <c r="C81" s="251"/>
      <c r="D81" s="251"/>
      <c r="E81" s="251"/>
      <c r="F81" s="251"/>
      <c r="G81" s="251"/>
    </row>
    <row r="82" spans="1:7" ht="15" customHeight="1" x14ac:dyDescent="0.25">
      <c r="A82" s="157" t="s">
        <v>341</v>
      </c>
      <c r="B82" s="249">
        <v>1</v>
      </c>
      <c r="C82" s="249">
        <v>2</v>
      </c>
      <c r="D82" s="249">
        <v>21</v>
      </c>
      <c r="E82" s="249">
        <v>74</v>
      </c>
      <c r="F82" s="249">
        <v>1</v>
      </c>
      <c r="G82" s="249">
        <v>8</v>
      </c>
    </row>
    <row r="83" spans="1:7" ht="15" customHeight="1" x14ac:dyDescent="0.25">
      <c r="A83" s="158" t="s">
        <v>342</v>
      </c>
      <c r="B83" s="250"/>
      <c r="C83" s="250"/>
      <c r="D83" s="250"/>
      <c r="E83" s="250"/>
      <c r="F83" s="250"/>
      <c r="G83" s="250"/>
    </row>
    <row r="84" spans="1:7" ht="15" customHeight="1" thickBot="1" x14ac:dyDescent="0.3">
      <c r="A84" s="159" t="s">
        <v>343</v>
      </c>
      <c r="B84" s="251"/>
      <c r="C84" s="251"/>
      <c r="D84" s="251"/>
      <c r="E84" s="251"/>
      <c r="F84" s="251"/>
      <c r="G84" s="251"/>
    </row>
    <row r="85" spans="1:7" ht="15" customHeight="1" x14ac:dyDescent="0.25">
      <c r="A85" s="157" t="s">
        <v>344</v>
      </c>
      <c r="B85" s="249">
        <v>2</v>
      </c>
      <c r="C85" s="249">
        <v>4</v>
      </c>
      <c r="D85" s="249">
        <v>29</v>
      </c>
      <c r="E85" s="249">
        <v>56</v>
      </c>
      <c r="F85" s="249">
        <v>0</v>
      </c>
      <c r="G85" s="249">
        <v>0</v>
      </c>
    </row>
    <row r="86" spans="1:7" ht="15" customHeight="1" x14ac:dyDescent="0.25">
      <c r="A86" s="158" t="s">
        <v>345</v>
      </c>
      <c r="B86" s="250"/>
      <c r="C86" s="250"/>
      <c r="D86" s="250"/>
      <c r="E86" s="250"/>
      <c r="F86" s="250"/>
      <c r="G86" s="250"/>
    </row>
    <row r="87" spans="1:7" ht="15" customHeight="1" thickBot="1" x14ac:dyDescent="0.3">
      <c r="A87" s="159" t="s">
        <v>346</v>
      </c>
      <c r="B87" s="251"/>
      <c r="C87" s="251"/>
      <c r="D87" s="251"/>
      <c r="E87" s="251"/>
      <c r="F87" s="251"/>
      <c r="G87" s="251"/>
    </row>
    <row r="88" spans="1:7" ht="15" customHeight="1" x14ac:dyDescent="0.25">
      <c r="A88" s="157" t="s">
        <v>462</v>
      </c>
      <c r="B88" s="249">
        <v>6</v>
      </c>
      <c r="C88" s="249">
        <v>22</v>
      </c>
      <c r="D88" s="249">
        <v>25</v>
      </c>
      <c r="E88" s="249">
        <v>87</v>
      </c>
      <c r="F88" s="249">
        <v>0</v>
      </c>
      <c r="G88" s="249">
        <v>0</v>
      </c>
    </row>
    <row r="89" spans="1:7" ht="15" customHeight="1" x14ac:dyDescent="0.25">
      <c r="A89" s="158" t="s">
        <v>463</v>
      </c>
      <c r="B89" s="250"/>
      <c r="C89" s="250"/>
      <c r="D89" s="250"/>
      <c r="E89" s="250"/>
      <c r="F89" s="250"/>
      <c r="G89" s="250"/>
    </row>
    <row r="90" spans="1:7" ht="15" customHeight="1" thickBot="1" x14ac:dyDescent="0.3">
      <c r="A90" s="160" t="s">
        <v>464</v>
      </c>
      <c r="B90" s="251"/>
      <c r="C90" s="251"/>
      <c r="D90" s="251"/>
      <c r="E90" s="251"/>
      <c r="F90" s="251"/>
      <c r="G90" s="251"/>
    </row>
    <row r="91" spans="1:7" x14ac:dyDescent="0.25">
      <c r="A91" s="29" t="s">
        <v>347</v>
      </c>
    </row>
    <row r="92" spans="1:7" ht="20.45" customHeight="1" x14ac:dyDescent="0.25">
      <c r="A92" s="253" t="s">
        <v>348</v>
      </c>
      <c r="B92" s="253"/>
      <c r="C92" s="253"/>
      <c r="D92" s="253"/>
      <c r="E92" s="253"/>
      <c r="F92" s="253"/>
      <c r="G92" s="253"/>
    </row>
    <row r="93" spans="1:7" ht="25.15" customHeight="1" x14ac:dyDescent="0.25">
      <c r="A93" s="253" t="s">
        <v>349</v>
      </c>
      <c r="B93" s="253"/>
      <c r="C93" s="253"/>
      <c r="D93" s="253"/>
      <c r="E93" s="253"/>
      <c r="F93" s="253"/>
      <c r="G93" s="253"/>
    </row>
    <row r="94" spans="1:7" ht="25.15" customHeight="1" x14ac:dyDescent="0.25">
      <c r="A94" s="253" t="s">
        <v>350</v>
      </c>
      <c r="B94" s="185"/>
      <c r="C94" s="185"/>
      <c r="D94" s="185"/>
      <c r="E94" s="185"/>
      <c r="F94" s="185"/>
      <c r="G94" s="185"/>
    </row>
    <row r="95" spans="1:7" ht="25.15" customHeight="1" x14ac:dyDescent="0.25">
      <c r="A95" s="204" t="s">
        <v>351</v>
      </c>
      <c r="B95" s="185"/>
      <c r="C95" s="185"/>
      <c r="D95" s="185"/>
      <c r="E95" s="185"/>
      <c r="F95" s="185"/>
      <c r="G95" s="185"/>
    </row>
    <row r="96" spans="1:7" x14ac:dyDescent="0.25">
      <c r="A96" s="30" t="s">
        <v>250</v>
      </c>
    </row>
    <row r="97" spans="1:7" ht="15" customHeight="1" x14ac:dyDescent="0.25">
      <c r="A97" s="30"/>
    </row>
    <row r="98" spans="1:7" ht="263.25" customHeight="1" x14ac:dyDescent="0.25">
      <c r="A98" s="252" t="s">
        <v>352</v>
      </c>
      <c r="B98" s="252"/>
      <c r="C98" s="252"/>
      <c r="D98" s="252"/>
      <c r="E98" s="252"/>
      <c r="F98" s="252"/>
      <c r="G98" s="252"/>
    </row>
  </sheetData>
  <mergeCells count="183">
    <mergeCell ref="B22:B24"/>
    <mergeCell ref="B88:B90"/>
    <mergeCell ref="C88:C90"/>
    <mergeCell ref="D88:D90"/>
    <mergeCell ref="E88:E90"/>
    <mergeCell ref="F88:F90"/>
    <mergeCell ref="G88:G90"/>
    <mergeCell ref="B73:B75"/>
    <mergeCell ref="C73:C75"/>
    <mergeCell ref="D73:D75"/>
    <mergeCell ref="E73:E75"/>
    <mergeCell ref="F73:F75"/>
    <mergeCell ref="G73:G75"/>
    <mergeCell ref="B85:B87"/>
    <mergeCell ref="C85:C87"/>
    <mergeCell ref="D85:D87"/>
    <mergeCell ref="E85:E87"/>
    <mergeCell ref="F85:F87"/>
    <mergeCell ref="G85:G87"/>
    <mergeCell ref="B76:B78"/>
    <mergeCell ref="C76:C78"/>
    <mergeCell ref="D76:D78"/>
    <mergeCell ref="E76:E78"/>
    <mergeCell ref="F76:F78"/>
    <mergeCell ref="B28:B30"/>
    <mergeCell ref="C28:C30"/>
    <mergeCell ref="D28:D30"/>
    <mergeCell ref="E28:E30"/>
    <mergeCell ref="F28:F30"/>
    <mergeCell ref="G28:G30"/>
    <mergeCell ref="B25:B27"/>
    <mergeCell ref="C25:C27"/>
    <mergeCell ref="D25:D27"/>
    <mergeCell ref="E25:E27"/>
    <mergeCell ref="F25:F27"/>
    <mergeCell ref="B2:C2"/>
    <mergeCell ref="D2:E2"/>
    <mergeCell ref="F2:G2"/>
    <mergeCell ref="B10:B12"/>
    <mergeCell ref="C10:C12"/>
    <mergeCell ref="D10:D12"/>
    <mergeCell ref="E10:E12"/>
    <mergeCell ref="F10:F12"/>
    <mergeCell ref="G10:G12"/>
    <mergeCell ref="B7:B9"/>
    <mergeCell ref="C7:C9"/>
    <mergeCell ref="D7:D9"/>
    <mergeCell ref="E7:E9"/>
    <mergeCell ref="F7:F9"/>
    <mergeCell ref="G7:G9"/>
    <mergeCell ref="B4:B6"/>
    <mergeCell ref="C4:C6"/>
    <mergeCell ref="D4:D6"/>
    <mergeCell ref="E4:E6"/>
    <mergeCell ref="F4:F6"/>
    <mergeCell ref="G4:G6"/>
    <mergeCell ref="C22:C24"/>
    <mergeCell ref="D22:D24"/>
    <mergeCell ref="E22:E24"/>
    <mergeCell ref="F22:F24"/>
    <mergeCell ref="G22:G24"/>
    <mergeCell ref="G25:G27"/>
    <mergeCell ref="B13:B15"/>
    <mergeCell ref="C13:C15"/>
    <mergeCell ref="D13:D15"/>
    <mergeCell ref="E13:E15"/>
    <mergeCell ref="F13:F15"/>
    <mergeCell ref="G13:G15"/>
    <mergeCell ref="B16:B18"/>
    <mergeCell ref="C16:C18"/>
    <mergeCell ref="D16:D18"/>
    <mergeCell ref="E16:E18"/>
    <mergeCell ref="F16:F18"/>
    <mergeCell ref="G16:G18"/>
    <mergeCell ref="B19:B21"/>
    <mergeCell ref="C19:C21"/>
    <mergeCell ref="D19:D21"/>
    <mergeCell ref="E19:E21"/>
    <mergeCell ref="F19:F21"/>
    <mergeCell ref="G19:G21"/>
    <mergeCell ref="B40:B42"/>
    <mergeCell ref="C40:C42"/>
    <mergeCell ref="D40:D42"/>
    <mergeCell ref="E40:E42"/>
    <mergeCell ref="F40:F42"/>
    <mergeCell ref="G40:G42"/>
    <mergeCell ref="B37:B39"/>
    <mergeCell ref="C37:C39"/>
    <mergeCell ref="D37:D39"/>
    <mergeCell ref="E37:E39"/>
    <mergeCell ref="F37:F39"/>
    <mergeCell ref="G37:G39"/>
    <mergeCell ref="B34:B36"/>
    <mergeCell ref="C34:C36"/>
    <mergeCell ref="D34:D36"/>
    <mergeCell ref="E34:E36"/>
    <mergeCell ref="F34:F36"/>
    <mergeCell ref="G34:G36"/>
    <mergeCell ref="B31:B33"/>
    <mergeCell ref="C31:C33"/>
    <mergeCell ref="D31:D33"/>
    <mergeCell ref="E31:E33"/>
    <mergeCell ref="F31:F33"/>
    <mergeCell ref="G31:G33"/>
    <mergeCell ref="B46:B48"/>
    <mergeCell ref="C46:C48"/>
    <mergeCell ref="D46:D48"/>
    <mergeCell ref="E46:E48"/>
    <mergeCell ref="F46:F48"/>
    <mergeCell ref="G46:G48"/>
    <mergeCell ref="B43:B45"/>
    <mergeCell ref="C43:C45"/>
    <mergeCell ref="D43:D45"/>
    <mergeCell ref="E43:E45"/>
    <mergeCell ref="F43:F45"/>
    <mergeCell ref="G43:G45"/>
    <mergeCell ref="B52:B54"/>
    <mergeCell ref="C52:C54"/>
    <mergeCell ref="D52:D54"/>
    <mergeCell ref="E52:E54"/>
    <mergeCell ref="F52:F54"/>
    <mergeCell ref="G52:G54"/>
    <mergeCell ref="B49:B51"/>
    <mergeCell ref="C49:C51"/>
    <mergeCell ref="D49:D51"/>
    <mergeCell ref="E49:E51"/>
    <mergeCell ref="F49:F51"/>
    <mergeCell ref="G49:G51"/>
    <mergeCell ref="B58:B60"/>
    <mergeCell ref="C58:C60"/>
    <mergeCell ref="D58:D60"/>
    <mergeCell ref="E58:E60"/>
    <mergeCell ref="F58:F60"/>
    <mergeCell ref="G58:G60"/>
    <mergeCell ref="B55:B57"/>
    <mergeCell ref="C55:C57"/>
    <mergeCell ref="D55:D57"/>
    <mergeCell ref="E55:E57"/>
    <mergeCell ref="F55:F57"/>
    <mergeCell ref="G55:G57"/>
    <mergeCell ref="A95:G95"/>
    <mergeCell ref="A98:G98"/>
    <mergeCell ref="A1:G1"/>
    <mergeCell ref="A92:G92"/>
    <mergeCell ref="A93:G93"/>
    <mergeCell ref="A94:G94"/>
    <mergeCell ref="B70:B72"/>
    <mergeCell ref="C70:C72"/>
    <mergeCell ref="D70:D72"/>
    <mergeCell ref="E70:E72"/>
    <mergeCell ref="F70:F72"/>
    <mergeCell ref="G70:G72"/>
    <mergeCell ref="B67:B69"/>
    <mergeCell ref="C67:C69"/>
    <mergeCell ref="D67:D69"/>
    <mergeCell ref="E67:E69"/>
    <mergeCell ref="F67:F69"/>
    <mergeCell ref="G67:G69"/>
    <mergeCell ref="B79:B81"/>
    <mergeCell ref="C79:C81"/>
    <mergeCell ref="D79:D81"/>
    <mergeCell ref="E79:E81"/>
    <mergeCell ref="F79:F81"/>
    <mergeCell ref="G79:G81"/>
    <mergeCell ref="C82:C84"/>
    <mergeCell ref="D82:D84"/>
    <mergeCell ref="E82:E84"/>
    <mergeCell ref="F82:F84"/>
    <mergeCell ref="G82:G84"/>
    <mergeCell ref="G76:G78"/>
    <mergeCell ref="B61:B63"/>
    <mergeCell ref="C61:C63"/>
    <mergeCell ref="D61:D63"/>
    <mergeCell ref="E61:E63"/>
    <mergeCell ref="F61:F63"/>
    <mergeCell ref="G61:G63"/>
    <mergeCell ref="B64:B66"/>
    <mergeCell ref="C64:C66"/>
    <mergeCell ref="D64:D66"/>
    <mergeCell ref="E64:E66"/>
    <mergeCell ref="F64:F66"/>
    <mergeCell ref="G64:G66"/>
    <mergeCell ref="B82:B84"/>
  </mergeCells>
  <hyperlinks>
    <hyperlink ref="A6" r:id="rId1" display="http://www.zoobrno.cz/" xr:uid="{469F3124-AF1E-4079-A8C0-C9E131898B77}"/>
    <hyperlink ref="A9" r:id="rId2" display="http://www.zoodecin.cz/" xr:uid="{552F2CE1-0266-451D-91E5-46F9B3962C25}"/>
    <hyperlink ref="A12" r:id="rId3" display="http://www.zoodvurkralove.cz/" xr:uid="{97889A4D-A3C7-4C22-99E1-EAEC7CABDAC5}"/>
    <hyperlink ref="A15" r:id="rId4" display="http://www.zoo.hodonin.cz/" xr:uid="{2B5A750C-4FFF-47D0-A53F-A1E0EF676901}"/>
    <hyperlink ref="A18" r:id="rId5" display="http://www.zoopark.cz/" xr:uid="{44FF1BDE-40FE-4049-B648-F177A55AA339}"/>
    <hyperlink ref="A21" r:id="rId6" display="http://www.zoojihlava.cz/" xr:uid="{86EA3B00-1164-4868-8171-68BEE2BA0287}"/>
    <hyperlink ref="A24" r:id="rId7" display="http://www.zooliberec.cz/" xr:uid="{B0839B96-F1AA-4EC2-8261-68F8206A49EA}"/>
    <hyperlink ref="A27" r:id="rId8" display="http://www.zoo-ohrada.cz/" xr:uid="{0E85919D-DB8C-4009-AB66-2F975F05EB01}"/>
    <hyperlink ref="A30" r:id="rId9" display="http://www.zoo-olomouc.cz/" xr:uid="{86AC4DCE-E130-4A18-914B-1BECB4AB6E13}"/>
    <hyperlink ref="A33" r:id="rId10" display="http://www.zoo-ostrava.cz/" xr:uid="{BACED5ED-D5AD-4BB8-B6BB-404C67EFF343}"/>
    <hyperlink ref="A36" r:id="rId11" display="http://www.zooplzen.cz/" xr:uid="{0C639A4C-EC5B-4E0C-9FEF-676E2E569228}"/>
    <hyperlink ref="A39" r:id="rId12" display="http://www.zoopraha.cz/" xr:uid="{3A49EFB1-D434-4997-80FF-9C2AA146ADD7}"/>
    <hyperlink ref="A42" r:id="rId13" display="http://www.zoousti.cz/" xr:uid="{4E01F49C-05AA-4332-847F-EBE69793B2A3}"/>
    <hyperlink ref="A45" r:id="rId14" display="http://www.zoo-vyskov.cz/" xr:uid="{AB4AACB6-859E-49CA-9909-66F7373A0F07}"/>
    <hyperlink ref="A48" r:id="rId15" display="http://www.zoozlin.eu/" xr:uid="{28B82C5E-DE34-4437-A2EE-C02269EAA7A6}"/>
    <hyperlink ref="A51" r:id="rId16" display="http://www.zoochleby.cz/" xr:uid="{1ABE7CCB-6CEB-4443-B55F-16FE383D7DC4}"/>
    <hyperlink ref="A54" r:id="rId17" display="http://www.morsky-svet.cz/" xr:uid="{7E0A8366-BDE4-4082-A356-C2C009ED5829}"/>
    <hyperlink ref="A60" r:id="rId18" display="http://www.papouscizoo.cz/" xr:uid="{39828A7A-7CD7-4E1B-92A6-0752305E76BA}"/>
    <hyperlink ref="A63" r:id="rId19" display="http://www.parazoo.cz/" xr:uid="{E0D85B92-0A8D-4EBB-8FBF-FA5FDDF27971}"/>
    <hyperlink ref="A72" r:id="rId20" display="http://www.zoopark-zajezd.cz" xr:uid="{6264E4A8-28CA-4CAB-A27F-B6E45662E6A0}"/>
    <hyperlink ref="A75" r:id="rId21" display="http://www.krokodylipraha.cz" xr:uid="{1B80F90B-543E-4659-BCFA-FC978D1DFF7D}"/>
    <hyperlink ref="A66" r:id="rId22" display="http://www.zootabor.eu" xr:uid="{9A0FBDAD-E3A1-4A7D-91E9-08C1BD790439}"/>
    <hyperlink ref="A78" r:id="rId23" display="http://www.zoonahradecku.cz" xr:uid="{F03AC7A2-35F7-404B-B178-250DD6AC845C}"/>
    <hyperlink ref="A81" r:id="rId24" display="http://www.zooplasy.cz" xr:uid="{5F50BFB6-06A7-4E0D-A8E1-D34258842D7B}"/>
    <hyperlink ref="A84" r:id="rId25" display="http://www.zoosedlec.cz/" xr:uid="{2724E35E-7A6E-4BF3-8D45-FAD4E4F1511C}"/>
    <hyperlink ref="A87" r:id="rId26" display="http://www.zvirata.faunapark.cz/" xr:uid="{832D05B0-D11D-4472-8342-A0F36A19D10E}"/>
    <hyperlink ref="A69" r:id="rId27" xr:uid="{86C06252-9A63-44B6-AB49-15C74884BBE7}"/>
  </hyperlinks>
  <pageMargins left="0.7" right="0.7" top="0.78740157499999996" bottom="0.78740157499999996"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D27"/>
  <sheetViews>
    <sheetView zoomScaleNormal="100" workbookViewId="0"/>
  </sheetViews>
  <sheetFormatPr defaultRowHeight="15" x14ac:dyDescent="0.25"/>
  <cols>
    <col min="1" max="1" width="10.7109375" customWidth="1"/>
    <col min="2" max="4" width="15.7109375" customWidth="1"/>
  </cols>
  <sheetData>
    <row r="1" spans="1:4" ht="15.75" thickBot="1" x14ac:dyDescent="0.3">
      <c r="A1" s="20" t="s">
        <v>492</v>
      </c>
    </row>
    <row r="2" spans="1:4" ht="32.25" thickBot="1" x14ac:dyDescent="0.3">
      <c r="A2" s="40" t="s">
        <v>353</v>
      </c>
      <c r="B2" s="7" t="s">
        <v>354</v>
      </c>
      <c r="C2" s="7" t="s">
        <v>355</v>
      </c>
      <c r="D2" s="7" t="s">
        <v>356</v>
      </c>
    </row>
    <row r="3" spans="1:4" ht="15.75" thickBot="1" x14ac:dyDescent="0.3">
      <c r="A3" s="83" t="s">
        <v>467</v>
      </c>
      <c r="B3" s="66">
        <v>391</v>
      </c>
      <c r="C3" s="66">
        <v>145</v>
      </c>
      <c r="D3" s="66">
        <v>244718131</v>
      </c>
    </row>
    <row r="4" spans="1:4" ht="15.75" thickBot="1" x14ac:dyDescent="0.3">
      <c r="A4" s="83" t="s">
        <v>468</v>
      </c>
      <c r="B4" s="66">
        <v>56</v>
      </c>
      <c r="C4" s="66">
        <v>24</v>
      </c>
      <c r="D4" s="66">
        <v>43545914</v>
      </c>
    </row>
    <row r="5" spans="1:4" ht="15.75" thickBot="1" x14ac:dyDescent="0.3">
      <c r="A5" s="27" t="s">
        <v>70</v>
      </c>
      <c r="B5" s="65">
        <v>447</v>
      </c>
      <c r="C5" s="65">
        <v>169</v>
      </c>
      <c r="D5" s="65">
        <v>288264045</v>
      </c>
    </row>
    <row r="6" spans="1:4" x14ac:dyDescent="0.25">
      <c r="A6" s="254" t="s">
        <v>357</v>
      </c>
      <c r="B6" s="213"/>
      <c r="C6" s="213"/>
      <c r="D6" s="213"/>
    </row>
    <row r="7" spans="1:4" x14ac:dyDescent="0.25">
      <c r="A7" s="22" t="s">
        <v>358</v>
      </c>
    </row>
    <row r="8" spans="1:4" x14ac:dyDescent="0.25">
      <c r="A8" s="41"/>
    </row>
    <row r="9" spans="1:4" x14ac:dyDescent="0.25">
      <c r="A9" s="20" t="s">
        <v>469</v>
      </c>
    </row>
    <row r="27" spans="1:1" x14ac:dyDescent="0.25">
      <c r="A27" s="22" t="s">
        <v>90</v>
      </c>
    </row>
  </sheetData>
  <mergeCells count="1">
    <mergeCell ref="A6:D6"/>
  </mergeCells>
  <pageMargins left="0.7" right="0.7" top="0.78740157499999996" bottom="0.78740157499999996"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O26"/>
  <sheetViews>
    <sheetView workbookViewId="0">
      <selection activeCell="D1" sqref="D1"/>
    </sheetView>
  </sheetViews>
  <sheetFormatPr defaultRowHeight="15" x14ac:dyDescent="0.25"/>
  <cols>
    <col min="1" max="1" width="14.5703125" customWidth="1"/>
    <col min="14" max="14" width="9.5703125" bestFit="1" customWidth="1"/>
  </cols>
  <sheetData>
    <row r="1" spans="1:15" ht="15.75" thickBot="1" x14ac:dyDescent="0.3">
      <c r="A1" s="1" t="s">
        <v>472</v>
      </c>
    </row>
    <row r="2" spans="1:15" ht="15.75" thickBot="1" x14ac:dyDescent="0.3">
      <c r="A2" s="200" t="s">
        <v>359</v>
      </c>
      <c r="B2" s="202" t="s">
        <v>360</v>
      </c>
      <c r="C2" s="203"/>
      <c r="D2" s="202" t="s">
        <v>361</v>
      </c>
      <c r="E2" s="203"/>
      <c r="F2" s="202" t="s">
        <v>362</v>
      </c>
      <c r="G2" s="203"/>
      <c r="H2" s="202" t="s">
        <v>363</v>
      </c>
      <c r="I2" s="203"/>
      <c r="J2" s="202" t="s">
        <v>364</v>
      </c>
      <c r="K2" s="203"/>
      <c r="L2" s="233" t="s">
        <v>365</v>
      </c>
      <c r="M2" s="234"/>
      <c r="N2" s="202" t="s">
        <v>70</v>
      </c>
      <c r="O2" s="203"/>
    </row>
    <row r="3" spans="1:15" ht="32.25" thickBot="1" x14ac:dyDescent="0.3">
      <c r="A3" s="256"/>
      <c r="B3" s="21" t="s">
        <v>366</v>
      </c>
      <c r="C3" s="21" t="s">
        <v>367</v>
      </c>
      <c r="D3" s="21" t="s">
        <v>366</v>
      </c>
      <c r="E3" s="21" t="s">
        <v>367</v>
      </c>
      <c r="F3" s="21" t="s">
        <v>366</v>
      </c>
      <c r="G3" s="21" t="s">
        <v>367</v>
      </c>
      <c r="H3" s="21" t="s">
        <v>366</v>
      </c>
      <c r="I3" s="21" t="s">
        <v>367</v>
      </c>
      <c r="J3" s="21" t="s">
        <v>366</v>
      </c>
      <c r="K3" s="21" t="s">
        <v>367</v>
      </c>
      <c r="L3" s="21" t="s">
        <v>366</v>
      </c>
      <c r="M3" s="21" t="s">
        <v>367</v>
      </c>
      <c r="N3" s="21" t="s">
        <v>366</v>
      </c>
      <c r="O3" s="21" t="s">
        <v>367</v>
      </c>
    </row>
    <row r="4" spans="1:15" ht="15.75" thickBot="1" x14ac:dyDescent="0.3">
      <c r="A4" s="46" t="s">
        <v>368</v>
      </c>
      <c r="B4" s="161">
        <v>893</v>
      </c>
      <c r="C4" s="162">
        <v>47637</v>
      </c>
      <c r="D4" s="162">
        <v>33</v>
      </c>
      <c r="E4" s="162">
        <v>3795</v>
      </c>
      <c r="F4" s="162">
        <v>16</v>
      </c>
      <c r="G4" s="162">
        <v>884</v>
      </c>
      <c r="H4" s="162">
        <v>9</v>
      </c>
      <c r="I4" s="162">
        <v>363</v>
      </c>
      <c r="J4" s="162">
        <v>11</v>
      </c>
      <c r="K4" s="162">
        <v>296</v>
      </c>
      <c r="L4" s="162">
        <v>0</v>
      </c>
      <c r="M4" s="162">
        <v>0</v>
      </c>
      <c r="N4" s="162">
        <v>962</v>
      </c>
      <c r="O4" s="162">
        <v>52975</v>
      </c>
    </row>
    <row r="5" spans="1:15" ht="15.75" thickBot="1" x14ac:dyDescent="0.3">
      <c r="A5" s="8" t="s">
        <v>470</v>
      </c>
      <c r="B5" s="163">
        <v>1135</v>
      </c>
      <c r="C5" s="164">
        <v>70313</v>
      </c>
      <c r="D5" s="164">
        <v>24</v>
      </c>
      <c r="E5" s="164">
        <v>6737</v>
      </c>
      <c r="F5" s="164">
        <v>52</v>
      </c>
      <c r="G5" s="164">
        <v>7169</v>
      </c>
      <c r="H5" s="164">
        <v>13</v>
      </c>
      <c r="I5" s="164">
        <v>6033</v>
      </c>
      <c r="J5" s="164">
        <v>112</v>
      </c>
      <c r="K5" s="164">
        <v>6504</v>
      </c>
      <c r="L5" s="164">
        <v>41</v>
      </c>
      <c r="M5" s="164">
        <v>1350</v>
      </c>
      <c r="N5" s="162">
        <v>1377</v>
      </c>
      <c r="O5" s="162">
        <v>98106</v>
      </c>
    </row>
    <row r="6" spans="1:15" ht="15.75" thickBot="1" x14ac:dyDescent="0.3">
      <c r="A6" s="8" t="s">
        <v>369</v>
      </c>
      <c r="B6" s="163">
        <v>350</v>
      </c>
      <c r="C6" s="164">
        <v>23534</v>
      </c>
      <c r="D6" s="82" t="s">
        <v>370</v>
      </c>
      <c r="E6" s="82" t="s">
        <v>370</v>
      </c>
      <c r="F6" s="82" t="s">
        <v>370</v>
      </c>
      <c r="G6" s="82" t="s">
        <v>370</v>
      </c>
      <c r="H6" s="82" t="s">
        <v>370</v>
      </c>
      <c r="I6" s="82" t="s">
        <v>370</v>
      </c>
      <c r="J6" s="82" t="s">
        <v>370</v>
      </c>
      <c r="K6" s="82" t="s">
        <v>370</v>
      </c>
      <c r="L6" s="82" t="s">
        <v>370</v>
      </c>
      <c r="M6" s="82" t="s">
        <v>370</v>
      </c>
      <c r="N6" s="162">
        <v>350</v>
      </c>
      <c r="O6" s="162">
        <v>23534</v>
      </c>
    </row>
    <row r="7" spans="1:15" ht="15.75" thickBot="1" x14ac:dyDescent="0.3">
      <c r="A7" s="8" t="s">
        <v>371</v>
      </c>
      <c r="B7" s="163">
        <v>11</v>
      </c>
      <c r="C7" s="164">
        <v>458</v>
      </c>
      <c r="D7" s="82" t="s">
        <v>370</v>
      </c>
      <c r="E7" s="82" t="s">
        <v>370</v>
      </c>
      <c r="F7" s="82" t="s">
        <v>370</v>
      </c>
      <c r="G7" s="82" t="s">
        <v>370</v>
      </c>
      <c r="H7" s="82" t="s">
        <v>370</v>
      </c>
      <c r="I7" s="82" t="s">
        <v>370</v>
      </c>
      <c r="J7" s="82" t="s">
        <v>370</v>
      </c>
      <c r="K7" s="82" t="s">
        <v>370</v>
      </c>
      <c r="L7" s="82" t="s">
        <v>370</v>
      </c>
      <c r="M7" s="82" t="s">
        <v>370</v>
      </c>
      <c r="N7" s="162">
        <v>11</v>
      </c>
      <c r="O7" s="162">
        <v>458</v>
      </c>
    </row>
    <row r="8" spans="1:15" ht="15.75" thickBot="1" x14ac:dyDescent="0.3">
      <c r="A8" s="8" t="s">
        <v>372</v>
      </c>
      <c r="B8" s="163">
        <v>361</v>
      </c>
      <c r="C8" s="163">
        <v>23992</v>
      </c>
      <c r="D8" s="82" t="s">
        <v>370</v>
      </c>
      <c r="E8" s="82" t="s">
        <v>370</v>
      </c>
      <c r="F8" s="82" t="s">
        <v>370</v>
      </c>
      <c r="G8" s="82" t="s">
        <v>370</v>
      </c>
      <c r="H8" s="82" t="s">
        <v>370</v>
      </c>
      <c r="I8" s="82" t="s">
        <v>370</v>
      </c>
      <c r="J8" s="82" t="s">
        <v>370</v>
      </c>
      <c r="K8" s="82" t="s">
        <v>370</v>
      </c>
      <c r="L8" s="82" t="s">
        <v>370</v>
      </c>
      <c r="M8" s="82" t="s">
        <v>370</v>
      </c>
      <c r="N8" s="162">
        <v>361</v>
      </c>
      <c r="O8" s="162">
        <v>23992</v>
      </c>
    </row>
    <row r="9" spans="1:15" ht="15.75" thickBot="1" x14ac:dyDescent="0.3">
      <c r="A9" s="8" t="s">
        <v>373</v>
      </c>
      <c r="B9" s="163">
        <v>24</v>
      </c>
      <c r="C9" s="164">
        <v>2062</v>
      </c>
      <c r="D9" s="82" t="s">
        <v>370</v>
      </c>
      <c r="E9" s="82" t="s">
        <v>370</v>
      </c>
      <c r="F9" s="82" t="s">
        <v>370</v>
      </c>
      <c r="G9" s="82" t="s">
        <v>370</v>
      </c>
      <c r="H9" s="82" t="s">
        <v>370</v>
      </c>
      <c r="I9" s="82" t="s">
        <v>370</v>
      </c>
      <c r="J9" s="82" t="s">
        <v>370</v>
      </c>
      <c r="K9" s="82" t="s">
        <v>370</v>
      </c>
      <c r="L9" s="82" t="s">
        <v>370</v>
      </c>
      <c r="M9" s="82" t="s">
        <v>370</v>
      </c>
      <c r="N9" s="162">
        <v>24</v>
      </c>
      <c r="O9" s="162">
        <v>2062</v>
      </c>
    </row>
    <row r="10" spans="1:15" ht="15.75" thickBot="1" x14ac:dyDescent="0.3">
      <c r="A10" s="8" t="s">
        <v>374</v>
      </c>
      <c r="B10" s="163">
        <v>44</v>
      </c>
      <c r="C10" s="164">
        <v>2471</v>
      </c>
      <c r="D10" s="82" t="s">
        <v>370</v>
      </c>
      <c r="E10" s="82" t="s">
        <v>370</v>
      </c>
      <c r="F10" s="82" t="s">
        <v>370</v>
      </c>
      <c r="G10" s="82" t="s">
        <v>370</v>
      </c>
      <c r="H10" s="82" t="s">
        <v>370</v>
      </c>
      <c r="I10" s="82" t="s">
        <v>370</v>
      </c>
      <c r="J10" s="82" t="s">
        <v>370</v>
      </c>
      <c r="K10" s="82" t="s">
        <v>370</v>
      </c>
      <c r="L10" s="82" t="s">
        <v>370</v>
      </c>
      <c r="M10" s="82" t="s">
        <v>370</v>
      </c>
      <c r="N10" s="162">
        <v>44</v>
      </c>
      <c r="O10" s="162">
        <v>2471</v>
      </c>
    </row>
    <row r="11" spans="1:15" ht="15.75" thickBot="1" x14ac:dyDescent="0.3">
      <c r="A11" s="8" t="s">
        <v>375</v>
      </c>
      <c r="B11" s="163">
        <v>68</v>
      </c>
      <c r="C11" s="163">
        <v>4533</v>
      </c>
      <c r="D11" s="82" t="s">
        <v>370</v>
      </c>
      <c r="E11" s="82" t="s">
        <v>370</v>
      </c>
      <c r="F11" s="82" t="s">
        <v>370</v>
      </c>
      <c r="G11" s="82" t="s">
        <v>370</v>
      </c>
      <c r="H11" s="82" t="s">
        <v>370</v>
      </c>
      <c r="I11" s="82" t="s">
        <v>370</v>
      </c>
      <c r="J11" s="82" t="s">
        <v>370</v>
      </c>
      <c r="K11" s="82" t="s">
        <v>370</v>
      </c>
      <c r="L11" s="82" t="s">
        <v>370</v>
      </c>
      <c r="M11" s="82" t="s">
        <v>370</v>
      </c>
      <c r="N11" s="162">
        <v>68</v>
      </c>
      <c r="O11" s="162">
        <v>4533</v>
      </c>
    </row>
    <row r="12" spans="1:15" ht="15.75" thickBot="1" x14ac:dyDescent="0.3">
      <c r="A12" s="8" t="s">
        <v>376</v>
      </c>
      <c r="B12" s="163">
        <v>0</v>
      </c>
      <c r="C12" s="164">
        <v>0</v>
      </c>
      <c r="D12" s="82" t="s">
        <v>370</v>
      </c>
      <c r="E12" s="82" t="s">
        <v>370</v>
      </c>
      <c r="F12" s="82" t="s">
        <v>370</v>
      </c>
      <c r="G12" s="82" t="s">
        <v>370</v>
      </c>
      <c r="H12" s="82" t="s">
        <v>370</v>
      </c>
      <c r="I12" s="82" t="s">
        <v>370</v>
      </c>
      <c r="J12" s="82" t="s">
        <v>370</v>
      </c>
      <c r="K12" s="82" t="s">
        <v>370</v>
      </c>
      <c r="L12" s="82" t="s">
        <v>370</v>
      </c>
      <c r="M12" s="82" t="s">
        <v>370</v>
      </c>
      <c r="N12" s="162">
        <v>0</v>
      </c>
      <c r="O12" s="162">
        <v>0</v>
      </c>
    </row>
    <row r="13" spans="1:15" ht="15.75" thickBot="1" x14ac:dyDescent="0.3">
      <c r="A13" s="8" t="s">
        <v>377</v>
      </c>
      <c r="B13" s="163">
        <v>0</v>
      </c>
      <c r="C13" s="164">
        <v>0</v>
      </c>
      <c r="D13" s="82" t="s">
        <v>370</v>
      </c>
      <c r="E13" s="82" t="s">
        <v>370</v>
      </c>
      <c r="F13" s="82" t="s">
        <v>370</v>
      </c>
      <c r="G13" s="82" t="s">
        <v>370</v>
      </c>
      <c r="H13" s="82" t="s">
        <v>370</v>
      </c>
      <c r="I13" s="82" t="s">
        <v>370</v>
      </c>
      <c r="J13" s="82" t="s">
        <v>370</v>
      </c>
      <c r="K13" s="82" t="s">
        <v>370</v>
      </c>
      <c r="L13" s="82" t="s">
        <v>370</v>
      </c>
      <c r="M13" s="82" t="s">
        <v>370</v>
      </c>
      <c r="N13" s="162">
        <v>0</v>
      </c>
      <c r="O13" s="162">
        <v>0</v>
      </c>
    </row>
    <row r="14" spans="1:15" ht="15.75" thickBot="1" x14ac:dyDescent="0.3">
      <c r="A14" s="8" t="s">
        <v>378</v>
      </c>
      <c r="B14" s="163">
        <v>0</v>
      </c>
      <c r="C14" s="163">
        <v>0</v>
      </c>
      <c r="D14" s="82" t="s">
        <v>370</v>
      </c>
      <c r="E14" s="82" t="s">
        <v>370</v>
      </c>
      <c r="F14" s="82" t="s">
        <v>370</v>
      </c>
      <c r="G14" s="82" t="s">
        <v>370</v>
      </c>
      <c r="H14" s="82" t="s">
        <v>370</v>
      </c>
      <c r="I14" s="82" t="s">
        <v>370</v>
      </c>
      <c r="J14" s="82" t="s">
        <v>370</v>
      </c>
      <c r="K14" s="82" t="s">
        <v>370</v>
      </c>
      <c r="L14" s="82" t="s">
        <v>370</v>
      </c>
      <c r="M14" s="82" t="s">
        <v>370</v>
      </c>
      <c r="N14" s="162">
        <v>0</v>
      </c>
      <c r="O14" s="162">
        <v>0</v>
      </c>
    </row>
    <row r="15" spans="1:15" ht="15.75" thickBot="1" x14ac:dyDescent="0.3">
      <c r="A15" s="8" t="s">
        <v>379</v>
      </c>
      <c r="B15" s="163">
        <f>B8+B11+B14</f>
        <v>429</v>
      </c>
      <c r="C15" s="163">
        <f>C8+C11+C14</f>
        <v>28525</v>
      </c>
      <c r="D15" s="82" t="s">
        <v>370</v>
      </c>
      <c r="E15" s="82" t="s">
        <v>370</v>
      </c>
      <c r="F15" s="82" t="s">
        <v>370</v>
      </c>
      <c r="G15" s="82" t="s">
        <v>370</v>
      </c>
      <c r="H15" s="82" t="s">
        <v>370</v>
      </c>
      <c r="I15" s="82" t="s">
        <v>370</v>
      </c>
      <c r="J15" s="82" t="s">
        <v>370</v>
      </c>
      <c r="K15" s="82" t="s">
        <v>370</v>
      </c>
      <c r="L15" s="82" t="s">
        <v>370</v>
      </c>
      <c r="M15" s="82" t="s">
        <v>370</v>
      </c>
      <c r="N15" s="163">
        <f t="shared" ref="N15:O15" si="0">N8+N11+N14</f>
        <v>429</v>
      </c>
      <c r="O15" s="163">
        <f t="shared" si="0"/>
        <v>28525</v>
      </c>
    </row>
    <row r="16" spans="1:15" ht="15.75" thickBot="1" x14ac:dyDescent="0.3">
      <c r="A16" s="8" t="s">
        <v>380</v>
      </c>
      <c r="B16" s="163">
        <v>1</v>
      </c>
      <c r="C16" s="164">
        <v>25000</v>
      </c>
      <c r="D16" s="82" t="s">
        <v>370</v>
      </c>
      <c r="E16" s="82" t="s">
        <v>370</v>
      </c>
      <c r="F16" s="82" t="s">
        <v>370</v>
      </c>
      <c r="G16" s="82" t="s">
        <v>370</v>
      </c>
      <c r="H16" s="82" t="s">
        <v>370</v>
      </c>
      <c r="I16" s="82" t="s">
        <v>370</v>
      </c>
      <c r="J16" s="82" t="s">
        <v>370</v>
      </c>
      <c r="K16" s="82" t="s">
        <v>370</v>
      </c>
      <c r="L16" s="82" t="s">
        <v>370</v>
      </c>
      <c r="M16" s="82" t="s">
        <v>370</v>
      </c>
      <c r="N16" s="162">
        <v>1</v>
      </c>
      <c r="O16" s="162">
        <v>25000</v>
      </c>
    </row>
    <row r="17" spans="1:15" ht="15.75" thickBot="1" x14ac:dyDescent="0.3">
      <c r="A17" s="8" t="s">
        <v>381</v>
      </c>
      <c r="B17" s="163">
        <v>18</v>
      </c>
      <c r="C17" s="164">
        <v>1066</v>
      </c>
      <c r="D17" s="82" t="s">
        <v>370</v>
      </c>
      <c r="E17" s="82" t="s">
        <v>370</v>
      </c>
      <c r="F17" s="82" t="s">
        <v>370</v>
      </c>
      <c r="G17" s="82" t="s">
        <v>370</v>
      </c>
      <c r="H17" s="82" t="s">
        <v>370</v>
      </c>
      <c r="I17" s="82" t="s">
        <v>370</v>
      </c>
      <c r="J17" s="82" t="s">
        <v>370</v>
      </c>
      <c r="K17" s="82" t="s">
        <v>370</v>
      </c>
      <c r="L17" s="82" t="s">
        <v>370</v>
      </c>
      <c r="M17" s="82" t="s">
        <v>370</v>
      </c>
      <c r="N17" s="162">
        <v>20</v>
      </c>
      <c r="O17" s="162">
        <v>1242</v>
      </c>
    </row>
    <row r="18" spans="1:15" ht="15.75" thickBot="1" x14ac:dyDescent="0.3">
      <c r="A18" s="8" t="s">
        <v>440</v>
      </c>
      <c r="B18" s="163">
        <v>1</v>
      </c>
      <c r="C18" s="164">
        <v>456</v>
      </c>
      <c r="D18" s="82" t="s">
        <v>370</v>
      </c>
      <c r="E18" s="82" t="s">
        <v>370</v>
      </c>
      <c r="F18" s="82" t="s">
        <v>370</v>
      </c>
      <c r="G18" s="82" t="s">
        <v>370</v>
      </c>
      <c r="H18" s="82" t="s">
        <v>370</v>
      </c>
      <c r="I18" s="82" t="s">
        <v>370</v>
      </c>
      <c r="J18" s="82" t="s">
        <v>370</v>
      </c>
      <c r="K18" s="82" t="s">
        <v>370</v>
      </c>
      <c r="L18" s="82" t="s">
        <v>370</v>
      </c>
      <c r="M18" s="82" t="s">
        <v>370</v>
      </c>
      <c r="N18" s="162">
        <v>1</v>
      </c>
      <c r="O18" s="162">
        <v>456</v>
      </c>
    </row>
    <row r="19" spans="1:15" ht="15.75" thickBot="1" x14ac:dyDescent="0.3">
      <c r="A19" s="8" t="s">
        <v>382</v>
      </c>
      <c r="B19" s="163">
        <v>19</v>
      </c>
      <c r="C19" s="163">
        <v>1522</v>
      </c>
      <c r="D19" s="82" t="s">
        <v>370</v>
      </c>
      <c r="E19" s="82" t="s">
        <v>370</v>
      </c>
      <c r="F19" s="82" t="s">
        <v>370</v>
      </c>
      <c r="G19" s="82" t="s">
        <v>370</v>
      </c>
      <c r="H19" s="82" t="s">
        <v>370</v>
      </c>
      <c r="I19" s="82" t="s">
        <v>370</v>
      </c>
      <c r="J19" s="82" t="s">
        <v>370</v>
      </c>
      <c r="K19" s="82" t="s">
        <v>370</v>
      </c>
      <c r="L19" s="82" t="s">
        <v>370</v>
      </c>
      <c r="M19" s="82" t="s">
        <v>370</v>
      </c>
      <c r="N19" s="162">
        <v>21</v>
      </c>
      <c r="O19" s="162">
        <v>1698</v>
      </c>
    </row>
    <row r="20" spans="1:15" ht="21.75" thickBot="1" x14ac:dyDescent="0.3">
      <c r="A20" s="8" t="s">
        <v>491</v>
      </c>
      <c r="B20" s="163">
        <v>2046</v>
      </c>
      <c r="C20" s="163">
        <v>119016</v>
      </c>
      <c r="D20" s="164">
        <v>59</v>
      </c>
      <c r="E20" s="164">
        <v>10708</v>
      </c>
      <c r="F20" s="164">
        <v>68</v>
      </c>
      <c r="G20" s="164">
        <v>8053</v>
      </c>
      <c r="H20" s="164">
        <v>22</v>
      </c>
      <c r="I20" s="164">
        <v>6396</v>
      </c>
      <c r="J20" s="164">
        <v>123</v>
      </c>
      <c r="K20" s="164">
        <v>6800</v>
      </c>
      <c r="L20" s="164">
        <v>41</v>
      </c>
      <c r="M20" s="164">
        <v>1350</v>
      </c>
      <c r="N20" s="162">
        <v>2359</v>
      </c>
      <c r="O20" s="162">
        <v>152323</v>
      </c>
    </row>
    <row r="21" spans="1:15" ht="21.75" thickBot="1" x14ac:dyDescent="0.3">
      <c r="A21" s="8" t="s">
        <v>471</v>
      </c>
      <c r="B21" s="163">
        <f>B5+B15+B16</f>
        <v>1565</v>
      </c>
      <c r="C21" s="163">
        <f>C5+C15+C16</f>
        <v>123838</v>
      </c>
      <c r="D21" s="163">
        <f>D5</f>
        <v>24</v>
      </c>
      <c r="E21" s="163">
        <f t="shared" ref="E21:M21" si="1">E5</f>
        <v>6737</v>
      </c>
      <c r="F21" s="163">
        <f t="shared" si="1"/>
        <v>52</v>
      </c>
      <c r="G21" s="163">
        <f t="shared" si="1"/>
        <v>7169</v>
      </c>
      <c r="H21" s="163">
        <f t="shared" si="1"/>
        <v>13</v>
      </c>
      <c r="I21" s="163">
        <f t="shared" si="1"/>
        <v>6033</v>
      </c>
      <c r="J21" s="163">
        <f t="shared" si="1"/>
        <v>112</v>
      </c>
      <c r="K21" s="163">
        <f t="shared" si="1"/>
        <v>6504</v>
      </c>
      <c r="L21" s="163">
        <f t="shared" si="1"/>
        <v>41</v>
      </c>
      <c r="M21" s="163">
        <f t="shared" si="1"/>
        <v>1350</v>
      </c>
      <c r="N21" s="163">
        <f t="shared" ref="N21:O21" si="2">N5+N15+N16</f>
        <v>1807</v>
      </c>
      <c r="O21" s="163">
        <f t="shared" si="2"/>
        <v>151631</v>
      </c>
    </row>
    <row r="22" spans="1:15" ht="24" customHeight="1" x14ac:dyDescent="0.25">
      <c r="A22" s="255" t="s">
        <v>383</v>
      </c>
      <c r="B22" s="213"/>
      <c r="C22" s="213"/>
      <c r="D22" s="213"/>
      <c r="E22" s="213"/>
      <c r="F22" s="213"/>
      <c r="G22" s="213"/>
      <c r="H22" s="213"/>
      <c r="I22" s="222"/>
      <c r="J22" s="222"/>
      <c r="K22" s="222"/>
      <c r="L22" s="222"/>
      <c r="M22" s="222"/>
      <c r="N22" s="222"/>
      <c r="O22" s="222"/>
    </row>
    <row r="23" spans="1:15" x14ac:dyDescent="0.25">
      <c r="A23" s="62" t="s">
        <v>384</v>
      </c>
      <c r="B23" s="63"/>
      <c r="C23" s="63"/>
      <c r="D23" s="63"/>
      <c r="E23" s="63"/>
      <c r="F23" s="63"/>
      <c r="G23" s="63"/>
      <c r="H23" s="63"/>
      <c r="I23" s="52"/>
      <c r="J23" s="52"/>
      <c r="K23" s="52"/>
      <c r="L23" s="52"/>
      <c r="M23" s="52"/>
      <c r="N23" s="52"/>
      <c r="O23" s="52"/>
    </row>
    <row r="24" spans="1:15" x14ac:dyDescent="0.25">
      <c r="B24" s="52"/>
      <c r="C24" s="52"/>
      <c r="L24" s="52"/>
    </row>
    <row r="25" spans="1:15" x14ac:dyDescent="0.25">
      <c r="K25" s="52"/>
    </row>
    <row r="26" spans="1:15" x14ac:dyDescent="0.25">
      <c r="K26" s="52"/>
      <c r="L26" s="52"/>
    </row>
  </sheetData>
  <mergeCells count="9">
    <mergeCell ref="A22:O22"/>
    <mergeCell ref="L2:M2"/>
    <mergeCell ref="N2:O2"/>
    <mergeCell ref="A2:A3"/>
    <mergeCell ref="B2:C2"/>
    <mergeCell ref="D2:E2"/>
    <mergeCell ref="F2:G2"/>
    <mergeCell ref="H2:I2"/>
    <mergeCell ref="J2:K2"/>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9"/>
  <sheetViews>
    <sheetView workbookViewId="0">
      <selection activeCell="B1" sqref="B1"/>
    </sheetView>
  </sheetViews>
  <sheetFormatPr defaultRowHeight="15" x14ac:dyDescent="0.25"/>
  <cols>
    <col min="1" max="1" width="18.7109375" customWidth="1"/>
    <col min="2" max="5" width="13.7109375" customWidth="1"/>
  </cols>
  <sheetData>
    <row r="1" spans="1:5" ht="15.75" thickBot="1" x14ac:dyDescent="0.3">
      <c r="A1" s="94" t="s">
        <v>447</v>
      </c>
      <c r="B1" s="95"/>
      <c r="C1" s="95"/>
    </row>
    <row r="2" spans="1:5" ht="32.25" customHeight="1" thickBot="1" x14ac:dyDescent="0.3">
      <c r="A2" s="177" t="s">
        <v>24</v>
      </c>
      <c r="B2" s="178" t="s">
        <v>25</v>
      </c>
      <c r="C2" s="178" t="s">
        <v>26</v>
      </c>
      <c r="D2" s="101" t="s">
        <v>27</v>
      </c>
      <c r="E2" s="101" t="s">
        <v>28</v>
      </c>
    </row>
    <row r="3" spans="1:5" ht="15.75" thickBot="1" x14ac:dyDescent="0.3">
      <c r="A3" s="177"/>
      <c r="B3" s="179"/>
      <c r="C3" s="178"/>
      <c r="D3" s="177" t="s">
        <v>29</v>
      </c>
      <c r="E3" s="177"/>
    </row>
    <row r="4" spans="1:5" ht="15.75" thickBot="1" x14ac:dyDescent="0.3">
      <c r="A4" s="111" t="s">
        <v>30</v>
      </c>
      <c r="B4" s="119">
        <v>23172</v>
      </c>
      <c r="C4" s="119">
        <v>42845</v>
      </c>
      <c r="D4" s="145">
        <v>36352</v>
      </c>
      <c r="E4" s="146">
        <v>180.6</v>
      </c>
    </row>
    <row r="5" spans="1:5" ht="15.75" thickBot="1" x14ac:dyDescent="0.3">
      <c r="A5" s="111" t="s">
        <v>31</v>
      </c>
      <c r="B5" s="119">
        <v>33368</v>
      </c>
      <c r="C5" s="119">
        <v>42845</v>
      </c>
      <c r="D5" s="145">
        <v>6279</v>
      </c>
      <c r="E5" s="146">
        <v>0</v>
      </c>
    </row>
    <row r="6" spans="1:5" ht="15.75" thickBot="1" x14ac:dyDescent="0.3">
      <c r="A6" s="111" t="s">
        <v>32</v>
      </c>
      <c r="B6" s="119">
        <v>33368</v>
      </c>
      <c r="C6" s="119">
        <v>42845</v>
      </c>
      <c r="D6" s="145">
        <v>68460</v>
      </c>
      <c r="E6" s="146">
        <v>17.7</v>
      </c>
    </row>
    <row r="7" spans="1:5" ht="15.75" thickBot="1" x14ac:dyDescent="0.3">
      <c r="A7" s="111" t="s">
        <v>33</v>
      </c>
      <c r="B7" s="119">
        <v>36364</v>
      </c>
      <c r="C7" s="119">
        <v>42845</v>
      </c>
      <c r="D7" s="145">
        <v>7928</v>
      </c>
      <c r="E7" s="146">
        <v>100.2</v>
      </c>
    </row>
    <row r="8" spans="1:5" x14ac:dyDescent="0.25">
      <c r="A8" s="180" t="s">
        <v>34</v>
      </c>
      <c r="B8" s="181"/>
      <c r="C8" s="182"/>
      <c r="D8" s="181"/>
      <c r="E8" s="182"/>
    </row>
    <row r="9" spans="1:5" x14ac:dyDescent="0.25">
      <c r="A9" s="62" t="s">
        <v>23</v>
      </c>
    </row>
  </sheetData>
  <mergeCells count="5">
    <mergeCell ref="A2:A3"/>
    <mergeCell ref="B2:B3"/>
    <mergeCell ref="D3:E3"/>
    <mergeCell ref="A8:E8"/>
    <mergeCell ref="C2:C3"/>
  </mergeCells>
  <pageMargins left="0.7" right="0.7" top="0.78740157499999996" bottom="0.78740157499999996" header="0.3" footer="0.3"/>
  <pageSetup paperSize="9" orientation="portrait" horizontalDpi="1200" verticalDpi="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W13"/>
  <sheetViews>
    <sheetView workbookViewId="0">
      <selection sqref="A1:I1"/>
    </sheetView>
  </sheetViews>
  <sheetFormatPr defaultRowHeight="15" x14ac:dyDescent="0.25"/>
  <cols>
    <col min="1" max="1" width="25.7109375" style="31" customWidth="1"/>
    <col min="21" max="21" width="9.140625" customWidth="1"/>
  </cols>
  <sheetData>
    <row r="1" spans="1:23" ht="18" customHeight="1" thickBot="1" x14ac:dyDescent="0.3">
      <c r="A1" s="209" t="s">
        <v>473</v>
      </c>
      <c r="B1" s="190"/>
      <c r="C1" s="190"/>
      <c r="D1" s="190"/>
      <c r="E1" s="190"/>
      <c r="F1" s="190"/>
      <c r="G1" s="190"/>
      <c r="H1" s="190"/>
      <c r="I1" s="190"/>
    </row>
    <row r="2" spans="1:23" ht="32.25" thickBot="1" x14ac:dyDescent="0.3">
      <c r="A2" s="196" t="s">
        <v>385</v>
      </c>
      <c r="B2" s="43" t="s">
        <v>386</v>
      </c>
      <c r="C2" s="43" t="s">
        <v>387</v>
      </c>
      <c r="D2" s="43" t="s">
        <v>386</v>
      </c>
      <c r="E2" s="43" t="s">
        <v>387</v>
      </c>
      <c r="F2" s="43" t="s">
        <v>386</v>
      </c>
      <c r="G2" s="43" t="s">
        <v>387</v>
      </c>
      <c r="H2" s="43" t="s">
        <v>386</v>
      </c>
      <c r="I2" s="43" t="s">
        <v>387</v>
      </c>
      <c r="J2" s="43" t="s">
        <v>386</v>
      </c>
      <c r="K2" s="43" t="s">
        <v>387</v>
      </c>
      <c r="L2" s="43" t="s">
        <v>386</v>
      </c>
      <c r="M2" s="43" t="s">
        <v>387</v>
      </c>
      <c r="N2" s="43" t="s">
        <v>386</v>
      </c>
      <c r="O2" s="43" t="s">
        <v>387</v>
      </c>
      <c r="P2" s="43" t="s">
        <v>386</v>
      </c>
      <c r="Q2" s="43" t="s">
        <v>387</v>
      </c>
      <c r="R2" s="43" t="s">
        <v>386</v>
      </c>
      <c r="S2" s="43" t="s">
        <v>387</v>
      </c>
      <c r="T2" s="43" t="s">
        <v>386</v>
      </c>
      <c r="U2" s="43" t="s">
        <v>387</v>
      </c>
      <c r="V2" s="43" t="s">
        <v>386</v>
      </c>
      <c r="W2" s="43" t="s">
        <v>387</v>
      </c>
    </row>
    <row r="3" spans="1:23" ht="15.75" thickBot="1" x14ac:dyDescent="0.3">
      <c r="A3" s="197"/>
      <c r="B3" s="198">
        <v>2013</v>
      </c>
      <c r="C3" s="199"/>
      <c r="D3" s="198">
        <v>2014</v>
      </c>
      <c r="E3" s="199"/>
      <c r="F3" s="198">
        <v>2015</v>
      </c>
      <c r="G3" s="199"/>
      <c r="H3" s="198">
        <v>2016</v>
      </c>
      <c r="I3" s="199"/>
      <c r="J3" s="198">
        <v>2017</v>
      </c>
      <c r="K3" s="199"/>
      <c r="L3" s="198">
        <v>2018</v>
      </c>
      <c r="M3" s="199"/>
      <c r="N3" s="198">
        <v>2019</v>
      </c>
      <c r="O3" s="199"/>
      <c r="P3" s="198">
        <v>2020</v>
      </c>
      <c r="Q3" s="199"/>
      <c r="R3" s="198">
        <v>2021</v>
      </c>
      <c r="S3" s="199"/>
      <c r="T3" s="198">
        <v>2022</v>
      </c>
      <c r="U3" s="199"/>
      <c r="V3" s="198">
        <v>2023</v>
      </c>
      <c r="W3" s="199"/>
    </row>
    <row r="4" spans="1:23" ht="15.75" thickBot="1" x14ac:dyDescent="0.3">
      <c r="A4" s="44" t="s">
        <v>388</v>
      </c>
      <c r="B4" s="10">
        <v>3</v>
      </c>
      <c r="C4" s="11">
        <v>1091</v>
      </c>
      <c r="D4" s="10">
        <v>8</v>
      </c>
      <c r="E4" s="11">
        <v>2232</v>
      </c>
      <c r="F4" s="10">
        <v>3</v>
      </c>
      <c r="G4" s="11" t="s">
        <v>389</v>
      </c>
      <c r="H4" s="10">
        <v>7</v>
      </c>
      <c r="I4" s="11">
        <v>2261</v>
      </c>
      <c r="J4" s="10">
        <v>6</v>
      </c>
      <c r="K4" s="11">
        <v>1993</v>
      </c>
      <c r="L4" s="72">
        <v>8</v>
      </c>
      <c r="M4" s="56">
        <v>2296</v>
      </c>
      <c r="N4" s="76">
        <v>2</v>
      </c>
      <c r="O4" s="78">
        <v>1362</v>
      </c>
      <c r="P4" s="76">
        <v>12</v>
      </c>
      <c r="Q4" s="78">
        <v>2840</v>
      </c>
      <c r="R4" s="76">
        <v>13</v>
      </c>
      <c r="S4" s="78">
        <v>4939.7439999999997</v>
      </c>
      <c r="T4" s="76">
        <v>13</v>
      </c>
      <c r="U4" s="78">
        <v>3973.5070000000001</v>
      </c>
      <c r="V4" s="76">
        <v>4</v>
      </c>
      <c r="W4" s="78">
        <v>1809.1840199999999</v>
      </c>
    </row>
    <row r="5" spans="1:23" ht="15.75" thickBot="1" x14ac:dyDescent="0.3">
      <c r="A5" s="44" t="s">
        <v>390</v>
      </c>
      <c r="B5" s="10">
        <v>20</v>
      </c>
      <c r="C5" s="11">
        <v>4166</v>
      </c>
      <c r="D5" s="10">
        <v>17</v>
      </c>
      <c r="E5" s="11">
        <v>2895</v>
      </c>
      <c r="F5" s="10">
        <v>13</v>
      </c>
      <c r="G5" s="11">
        <v>2807</v>
      </c>
      <c r="H5" s="10">
        <v>18</v>
      </c>
      <c r="I5" s="11">
        <v>3374</v>
      </c>
      <c r="J5" s="10">
        <v>22</v>
      </c>
      <c r="K5" s="11">
        <v>3375</v>
      </c>
      <c r="L5" s="74">
        <v>20</v>
      </c>
      <c r="M5" s="11">
        <v>3489</v>
      </c>
      <c r="N5" s="67">
        <v>4</v>
      </c>
      <c r="O5" s="68">
        <v>2029</v>
      </c>
      <c r="P5" s="67">
        <v>23</v>
      </c>
      <c r="Q5" s="68">
        <v>5557</v>
      </c>
      <c r="R5" s="67">
        <v>33</v>
      </c>
      <c r="S5" s="68">
        <v>6653.2709999999997</v>
      </c>
      <c r="T5" s="67">
        <v>33</v>
      </c>
      <c r="U5" s="68">
        <v>8151.1629999999996</v>
      </c>
      <c r="V5" s="67">
        <v>16</v>
      </c>
      <c r="W5" s="68">
        <v>6490.4595800000006</v>
      </c>
    </row>
    <row r="6" spans="1:23" ht="15.75" thickBot="1" x14ac:dyDescent="0.3">
      <c r="A6" s="44" t="s">
        <v>441</v>
      </c>
      <c r="B6" s="10">
        <v>3</v>
      </c>
      <c r="C6" s="11">
        <v>2415</v>
      </c>
      <c r="D6" s="10">
        <v>3</v>
      </c>
      <c r="E6" s="10">
        <v>0</v>
      </c>
      <c r="F6" s="10">
        <v>16</v>
      </c>
      <c r="G6" s="11">
        <v>4831</v>
      </c>
      <c r="H6" s="10">
        <v>15</v>
      </c>
      <c r="I6" s="11">
        <v>2757</v>
      </c>
      <c r="J6" s="10">
        <v>34</v>
      </c>
      <c r="K6" s="11">
        <v>1975</v>
      </c>
      <c r="L6" s="74">
        <v>31</v>
      </c>
      <c r="M6" s="11">
        <v>4497</v>
      </c>
      <c r="N6" s="67">
        <v>5</v>
      </c>
      <c r="O6" s="68">
        <v>2688</v>
      </c>
      <c r="P6" s="67">
        <v>19</v>
      </c>
      <c r="Q6" s="68">
        <v>5744</v>
      </c>
      <c r="R6" s="67">
        <v>24</v>
      </c>
      <c r="S6" s="68">
        <v>5852.9417400000002</v>
      </c>
      <c r="T6" s="67">
        <v>26</v>
      </c>
      <c r="U6" s="68">
        <v>5412.6880000000001</v>
      </c>
      <c r="V6" s="67">
        <v>14</v>
      </c>
      <c r="W6" s="68">
        <v>4710.7817999999997</v>
      </c>
    </row>
    <row r="7" spans="1:23" ht="15.75" thickBot="1" x14ac:dyDescent="0.3">
      <c r="A7" s="44" t="s">
        <v>391</v>
      </c>
      <c r="B7" s="10">
        <v>3</v>
      </c>
      <c r="C7" s="10">
        <v>751</v>
      </c>
      <c r="D7" s="10">
        <v>3</v>
      </c>
      <c r="E7" s="10">
        <v>967</v>
      </c>
      <c r="F7" s="10">
        <v>4</v>
      </c>
      <c r="G7" s="11">
        <v>385</v>
      </c>
      <c r="H7" s="10">
        <v>3</v>
      </c>
      <c r="I7" s="11">
        <v>122</v>
      </c>
      <c r="J7" s="10">
        <v>3</v>
      </c>
      <c r="K7" s="11">
        <v>760</v>
      </c>
      <c r="L7" s="74">
        <v>5</v>
      </c>
      <c r="M7" s="10">
        <v>563</v>
      </c>
      <c r="N7" s="67">
        <v>0</v>
      </c>
      <c r="O7" s="69">
        <v>0</v>
      </c>
      <c r="P7" s="67">
        <v>1</v>
      </c>
      <c r="Q7" s="69">
        <v>552</v>
      </c>
      <c r="R7" s="67">
        <v>4</v>
      </c>
      <c r="S7" s="69">
        <v>632</v>
      </c>
      <c r="T7" s="67">
        <v>4</v>
      </c>
      <c r="U7" s="68">
        <v>866.34</v>
      </c>
      <c r="V7" s="67">
        <v>4</v>
      </c>
      <c r="W7" s="68">
        <v>627</v>
      </c>
    </row>
    <row r="8" spans="1:23" ht="15.75" thickBot="1" x14ac:dyDescent="0.3">
      <c r="A8" s="44" t="s">
        <v>392</v>
      </c>
      <c r="B8" s="10">
        <v>1</v>
      </c>
      <c r="C8" s="10">
        <v>140</v>
      </c>
      <c r="D8" s="10">
        <v>1</v>
      </c>
      <c r="E8" s="10">
        <v>140</v>
      </c>
      <c r="F8" s="10">
        <v>1</v>
      </c>
      <c r="G8" s="11">
        <v>149</v>
      </c>
      <c r="H8" s="10">
        <v>1</v>
      </c>
      <c r="I8" s="11">
        <v>139</v>
      </c>
      <c r="J8" s="10">
        <v>1</v>
      </c>
      <c r="K8" s="11">
        <v>299</v>
      </c>
      <c r="L8" s="74">
        <v>1</v>
      </c>
      <c r="M8" s="10">
        <v>199</v>
      </c>
      <c r="N8" s="67">
        <v>1</v>
      </c>
      <c r="O8" s="69">
        <v>199</v>
      </c>
      <c r="P8" s="67">
        <v>1</v>
      </c>
      <c r="Q8" s="69">
        <v>301</v>
      </c>
      <c r="R8" s="67">
        <v>2</v>
      </c>
      <c r="S8" s="68">
        <v>1278.008</v>
      </c>
      <c r="T8" s="67">
        <v>2</v>
      </c>
      <c r="U8" s="68">
        <v>499.99700000000001</v>
      </c>
      <c r="V8" s="67">
        <v>0</v>
      </c>
      <c r="W8" s="68">
        <v>0</v>
      </c>
    </row>
    <row r="9" spans="1:23" ht="15.75" thickBot="1" x14ac:dyDescent="0.3">
      <c r="A9" s="44" t="s">
        <v>393</v>
      </c>
      <c r="B9" s="10">
        <v>53</v>
      </c>
      <c r="C9" s="11">
        <v>10748</v>
      </c>
      <c r="D9" s="10">
        <v>65</v>
      </c>
      <c r="E9" s="11">
        <v>24979</v>
      </c>
      <c r="F9" s="10">
        <v>41</v>
      </c>
      <c r="G9" s="11">
        <v>14418</v>
      </c>
      <c r="H9" s="10">
        <v>47</v>
      </c>
      <c r="I9" s="11">
        <v>12444</v>
      </c>
      <c r="J9" s="10">
        <v>60</v>
      </c>
      <c r="K9" s="11">
        <v>13275</v>
      </c>
      <c r="L9" s="74">
        <v>70</v>
      </c>
      <c r="M9" s="11">
        <v>25636</v>
      </c>
      <c r="N9" s="67">
        <v>33</v>
      </c>
      <c r="O9" s="68">
        <v>7736</v>
      </c>
      <c r="P9" s="67">
        <v>58</v>
      </c>
      <c r="Q9" s="68">
        <v>14980</v>
      </c>
      <c r="R9" s="67">
        <v>78</v>
      </c>
      <c r="S9" s="68">
        <v>24845.421999999999</v>
      </c>
      <c r="T9" s="67">
        <v>56</v>
      </c>
      <c r="U9" s="68">
        <v>17409.93</v>
      </c>
      <c r="V9" s="67">
        <v>39</v>
      </c>
      <c r="W9" s="68">
        <v>16472.802220000001</v>
      </c>
    </row>
    <row r="10" spans="1:23" ht="15.75" thickBot="1" x14ac:dyDescent="0.3">
      <c r="A10" s="44" t="s">
        <v>394</v>
      </c>
      <c r="B10" s="10">
        <v>101</v>
      </c>
      <c r="C10" s="11">
        <v>9227</v>
      </c>
      <c r="D10" s="10">
        <v>84</v>
      </c>
      <c r="E10" s="11">
        <v>8301</v>
      </c>
      <c r="F10" s="10">
        <v>126</v>
      </c>
      <c r="G10" s="11">
        <v>15156</v>
      </c>
      <c r="H10" s="10">
        <v>118</v>
      </c>
      <c r="I10" s="11">
        <v>15277</v>
      </c>
      <c r="J10" s="10">
        <v>125</v>
      </c>
      <c r="K10" s="11">
        <v>14042</v>
      </c>
      <c r="L10" s="74">
        <v>88</v>
      </c>
      <c r="M10" s="11">
        <v>11769</v>
      </c>
      <c r="N10" s="67">
        <v>56</v>
      </c>
      <c r="O10" s="68">
        <v>6777</v>
      </c>
      <c r="P10" s="67">
        <v>76</v>
      </c>
      <c r="Q10" s="68">
        <v>10566</v>
      </c>
      <c r="R10" s="67">
        <v>184</v>
      </c>
      <c r="S10" s="68">
        <v>29952.202000000001</v>
      </c>
      <c r="T10" s="67">
        <v>138</v>
      </c>
      <c r="U10" s="68">
        <v>17711.7834</v>
      </c>
      <c r="V10" s="67">
        <v>36</v>
      </c>
      <c r="W10" s="68">
        <v>6481.2866599999988</v>
      </c>
    </row>
    <row r="11" spans="1:23" ht="15.75" thickBot="1" x14ac:dyDescent="0.3">
      <c r="A11" s="44" t="s">
        <v>70</v>
      </c>
      <c r="B11" s="10">
        <v>184</v>
      </c>
      <c r="C11" s="11">
        <v>28538</v>
      </c>
      <c r="D11" s="10">
        <v>149</v>
      </c>
      <c r="E11" s="11">
        <v>39514</v>
      </c>
      <c r="F11" s="10">
        <v>204</v>
      </c>
      <c r="G11" s="11">
        <v>39743</v>
      </c>
      <c r="H11" s="10">
        <v>209</v>
      </c>
      <c r="I11" s="11">
        <v>36374</v>
      </c>
      <c r="J11" s="10">
        <v>251</v>
      </c>
      <c r="K11" s="11">
        <v>35719</v>
      </c>
      <c r="L11" s="74">
        <v>223</v>
      </c>
      <c r="M11" s="11">
        <v>48449</v>
      </c>
      <c r="N11" s="67">
        <v>101</v>
      </c>
      <c r="O11" s="68">
        <v>20791</v>
      </c>
      <c r="P11" s="67">
        <v>190</v>
      </c>
      <c r="Q11" s="68">
        <v>40540</v>
      </c>
      <c r="R11" s="67">
        <v>338</v>
      </c>
      <c r="S11" s="68">
        <v>74153.588740000007</v>
      </c>
      <c r="T11" s="67">
        <v>272</v>
      </c>
      <c r="U11" s="99">
        <v>54025.4084</v>
      </c>
      <c r="V11" s="67">
        <v>113</v>
      </c>
      <c r="W11" s="99">
        <v>36591.514280000003</v>
      </c>
    </row>
    <row r="12" spans="1:23" ht="14.65" customHeight="1" x14ac:dyDescent="0.25">
      <c r="A12" s="254" t="s">
        <v>474</v>
      </c>
      <c r="B12" s="222"/>
      <c r="C12" s="222"/>
      <c r="D12" s="222"/>
      <c r="E12" s="222"/>
      <c r="F12" s="222"/>
      <c r="G12" s="222"/>
      <c r="H12" s="222"/>
      <c r="I12" s="222"/>
      <c r="J12" s="222"/>
      <c r="K12" s="222"/>
      <c r="L12" s="222"/>
      <c r="M12" s="222"/>
      <c r="N12" s="222"/>
      <c r="O12" s="222"/>
      <c r="P12" s="222"/>
      <c r="Q12" s="222"/>
      <c r="R12" s="222"/>
      <c r="S12" s="222"/>
      <c r="T12" s="223"/>
      <c r="U12" s="223"/>
    </row>
    <row r="13" spans="1:23" x14ac:dyDescent="0.25">
      <c r="A13" s="33" t="s">
        <v>384</v>
      </c>
    </row>
  </sheetData>
  <mergeCells count="14">
    <mergeCell ref="V3:W3"/>
    <mergeCell ref="T3:U3"/>
    <mergeCell ref="A12:U12"/>
    <mergeCell ref="A1:I1"/>
    <mergeCell ref="F3:G3"/>
    <mergeCell ref="A2:A3"/>
    <mergeCell ref="B3:C3"/>
    <mergeCell ref="D3:E3"/>
    <mergeCell ref="R3:S3"/>
    <mergeCell ref="N3:O3"/>
    <mergeCell ref="L3:M3"/>
    <mergeCell ref="J3:K3"/>
    <mergeCell ref="H3:I3"/>
    <mergeCell ref="P3:Q3"/>
  </mergeCells>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U11"/>
  <sheetViews>
    <sheetView workbookViewId="0">
      <selection sqref="A1:I1"/>
    </sheetView>
  </sheetViews>
  <sheetFormatPr defaultRowHeight="15" x14ac:dyDescent="0.25"/>
  <cols>
    <col min="1" max="1" width="15.7109375" style="31" customWidth="1"/>
  </cols>
  <sheetData>
    <row r="1" spans="1:21" ht="28.5" customHeight="1" thickBot="1" x14ac:dyDescent="0.3">
      <c r="A1" s="211" t="s">
        <v>475</v>
      </c>
      <c r="B1" s="190"/>
      <c r="C1" s="190"/>
      <c r="D1" s="190"/>
      <c r="E1" s="190"/>
      <c r="F1" s="190"/>
      <c r="G1" s="190"/>
      <c r="H1" s="190"/>
      <c r="I1" s="190"/>
    </row>
    <row r="2" spans="1:21" ht="15.75" thickBot="1" x14ac:dyDescent="0.3">
      <c r="A2" s="196" t="s">
        <v>395</v>
      </c>
      <c r="B2" s="198" t="s">
        <v>396</v>
      </c>
      <c r="C2" s="199"/>
      <c r="D2" s="198" t="s">
        <v>397</v>
      </c>
      <c r="E2" s="199"/>
      <c r="F2" s="198" t="s">
        <v>398</v>
      </c>
      <c r="G2" s="199"/>
      <c r="H2" s="198" t="s">
        <v>70</v>
      </c>
      <c r="I2" s="199"/>
    </row>
    <row r="3" spans="1:21" ht="32.25" thickBot="1" x14ac:dyDescent="0.3">
      <c r="A3" s="197"/>
      <c r="B3" s="45" t="s">
        <v>366</v>
      </c>
      <c r="C3" s="54" t="s">
        <v>399</v>
      </c>
      <c r="D3" s="45" t="s">
        <v>366</v>
      </c>
      <c r="E3" s="54" t="s">
        <v>399</v>
      </c>
      <c r="F3" s="45" t="s">
        <v>366</v>
      </c>
      <c r="G3" s="54" t="s">
        <v>399</v>
      </c>
      <c r="H3" s="45" t="s">
        <v>366</v>
      </c>
      <c r="I3" s="54" t="s">
        <v>399</v>
      </c>
    </row>
    <row r="4" spans="1:21" ht="15.75" thickBot="1" x14ac:dyDescent="0.3">
      <c r="A4" s="55" t="s">
        <v>400</v>
      </c>
      <c r="B4" s="79">
        <v>0</v>
      </c>
      <c r="C4" s="78">
        <v>0</v>
      </c>
      <c r="D4" s="78">
        <v>0</v>
      </c>
      <c r="E4" s="78">
        <v>0</v>
      </c>
      <c r="F4" s="78">
        <v>0</v>
      </c>
      <c r="G4" s="78">
        <v>0</v>
      </c>
      <c r="H4" s="78">
        <v>0</v>
      </c>
      <c r="I4" s="78">
        <v>0</v>
      </c>
    </row>
    <row r="5" spans="1:21" ht="22.15" customHeight="1" thickBot="1" x14ac:dyDescent="0.3">
      <c r="A5" s="44" t="s">
        <v>401</v>
      </c>
      <c r="B5" s="99">
        <v>0</v>
      </c>
      <c r="C5" s="68">
        <v>0</v>
      </c>
      <c r="D5" s="68">
        <v>13</v>
      </c>
      <c r="E5" s="68">
        <v>987</v>
      </c>
      <c r="F5" s="68">
        <v>0</v>
      </c>
      <c r="G5" s="68">
        <v>0</v>
      </c>
      <c r="H5" s="78">
        <v>13</v>
      </c>
      <c r="I5" s="78">
        <v>987</v>
      </c>
    </row>
    <row r="6" spans="1:21" ht="15.75" thickBot="1" x14ac:dyDescent="0.3">
      <c r="A6" s="44" t="s">
        <v>402</v>
      </c>
      <c r="B6" s="99">
        <v>2</v>
      </c>
      <c r="C6" s="68">
        <v>97</v>
      </c>
      <c r="D6" s="68">
        <v>0</v>
      </c>
      <c r="E6" s="68">
        <v>0</v>
      </c>
      <c r="F6" s="68">
        <v>0</v>
      </c>
      <c r="G6" s="68">
        <v>0</v>
      </c>
      <c r="H6" s="78">
        <v>2</v>
      </c>
      <c r="I6" s="78">
        <v>97</v>
      </c>
    </row>
    <row r="7" spans="1:21" ht="22.15" customHeight="1" thickBot="1" x14ac:dyDescent="0.3">
      <c r="A7" s="44" t="s">
        <v>403</v>
      </c>
      <c r="B7" s="99">
        <v>2</v>
      </c>
      <c r="C7" s="68">
        <v>1980</v>
      </c>
      <c r="D7" s="68">
        <v>5</v>
      </c>
      <c r="E7" s="68">
        <v>355</v>
      </c>
      <c r="F7" s="68">
        <v>0</v>
      </c>
      <c r="G7" s="68">
        <v>0</v>
      </c>
      <c r="H7" s="78">
        <v>7</v>
      </c>
      <c r="I7" s="78">
        <v>2335</v>
      </c>
    </row>
    <row r="8" spans="1:21" ht="15.75" thickBot="1" x14ac:dyDescent="0.3">
      <c r="A8" s="44" t="s">
        <v>404</v>
      </c>
      <c r="B8" s="99">
        <v>2</v>
      </c>
      <c r="C8" s="68">
        <v>1765</v>
      </c>
      <c r="D8" s="68">
        <v>11</v>
      </c>
      <c r="E8" s="68">
        <v>1150</v>
      </c>
      <c r="F8" s="68">
        <v>1</v>
      </c>
      <c r="G8" s="68">
        <v>146</v>
      </c>
      <c r="H8" s="78">
        <v>14</v>
      </c>
      <c r="I8" s="78">
        <v>3061</v>
      </c>
    </row>
    <row r="9" spans="1:21" ht="15.75" thickBot="1" x14ac:dyDescent="0.3">
      <c r="A9" s="55" t="s">
        <v>405</v>
      </c>
      <c r="B9" s="79">
        <v>6</v>
      </c>
      <c r="C9" s="79">
        <v>3842</v>
      </c>
      <c r="D9" s="79">
        <v>29</v>
      </c>
      <c r="E9" s="79">
        <v>2492</v>
      </c>
      <c r="F9" s="79">
        <v>1</v>
      </c>
      <c r="G9" s="79">
        <v>146</v>
      </c>
      <c r="H9" s="78">
        <v>36</v>
      </c>
      <c r="I9" s="78">
        <v>6480</v>
      </c>
    </row>
    <row r="10" spans="1:21" ht="15" customHeight="1" x14ac:dyDescent="0.25">
      <c r="A10" s="257" t="s">
        <v>474</v>
      </c>
      <c r="B10" s="185"/>
      <c r="C10" s="185"/>
      <c r="D10" s="185"/>
      <c r="E10" s="185"/>
      <c r="F10" s="185"/>
      <c r="G10" s="185"/>
      <c r="H10" s="185"/>
      <c r="I10" s="185"/>
      <c r="J10" s="185"/>
      <c r="K10" s="185"/>
      <c r="L10" s="185"/>
      <c r="M10" s="185"/>
      <c r="N10" s="185"/>
      <c r="O10" s="185"/>
      <c r="P10" s="185"/>
      <c r="Q10" s="185"/>
      <c r="R10" s="185"/>
      <c r="S10" s="185"/>
      <c r="T10" s="258"/>
      <c r="U10" s="258"/>
    </row>
    <row r="11" spans="1:21" ht="15" customHeight="1" x14ac:dyDescent="0.25">
      <c r="A11" s="37" t="s">
        <v>195</v>
      </c>
      <c r="H11" s="113"/>
      <c r="I11" s="113"/>
    </row>
  </sheetData>
  <mergeCells count="7">
    <mergeCell ref="A10:U10"/>
    <mergeCell ref="A1:I1"/>
    <mergeCell ref="A2:A3"/>
    <mergeCell ref="B2:C2"/>
    <mergeCell ref="D2:E2"/>
    <mergeCell ref="F2:G2"/>
    <mergeCell ref="H2:I2"/>
  </mergeCells>
  <pageMargins left="0.7" right="0.7" top="0.78740157499999996" bottom="0.78740157499999996"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9A590-B3E6-4E41-91FC-D6985D44822F}">
  <dimension ref="A1:C9"/>
  <sheetViews>
    <sheetView workbookViewId="0"/>
  </sheetViews>
  <sheetFormatPr defaultRowHeight="15" x14ac:dyDescent="0.25"/>
  <cols>
    <col min="1" max="1" width="62" customWidth="1"/>
    <col min="2" max="3" width="15.7109375" style="31" customWidth="1"/>
  </cols>
  <sheetData>
    <row r="1" spans="1:3" ht="15.75" thickBot="1" x14ac:dyDescent="0.3">
      <c r="A1" s="12" t="s">
        <v>507</v>
      </c>
      <c r="B1" s="33"/>
      <c r="C1" s="33"/>
    </row>
    <row r="2" spans="1:3" ht="42.75" thickBot="1" x14ac:dyDescent="0.3">
      <c r="A2" s="262" t="s">
        <v>497</v>
      </c>
      <c r="B2" s="101" t="s">
        <v>498</v>
      </c>
      <c r="C2" s="101" t="s">
        <v>499</v>
      </c>
    </row>
    <row r="3" spans="1:3" ht="15.75" thickBot="1" x14ac:dyDescent="0.3">
      <c r="A3" s="263"/>
      <c r="B3" s="177" t="s">
        <v>500</v>
      </c>
      <c r="C3" s="264"/>
    </row>
    <row r="4" spans="1:3" ht="21.75" thickBot="1" x14ac:dyDescent="0.3">
      <c r="A4" s="111" t="s">
        <v>501</v>
      </c>
      <c r="B4" s="265">
        <v>193930.74347999998</v>
      </c>
      <c r="C4" s="265">
        <v>40117.594840000005</v>
      </c>
    </row>
    <row r="5" spans="1:3" ht="21.75" thickBot="1" x14ac:dyDescent="0.3">
      <c r="A5" s="111" t="s">
        <v>502</v>
      </c>
      <c r="B5" s="265">
        <v>170819.26199999999</v>
      </c>
      <c r="C5" s="265">
        <v>88677.299539999993</v>
      </c>
    </row>
    <row r="6" spans="1:3" ht="15.75" thickBot="1" x14ac:dyDescent="0.3">
      <c r="A6" s="111" t="s">
        <v>503</v>
      </c>
      <c r="B6" s="265">
        <v>72450.422359999997</v>
      </c>
      <c r="C6" s="265">
        <v>1170.34375</v>
      </c>
    </row>
    <row r="7" spans="1:3" ht="15.75" thickBot="1" x14ac:dyDescent="0.3">
      <c r="A7" s="111" t="s">
        <v>504</v>
      </c>
      <c r="B7" s="265">
        <v>0</v>
      </c>
      <c r="C7" s="265">
        <v>0</v>
      </c>
    </row>
    <row r="8" spans="1:3" x14ac:dyDescent="0.25">
      <c r="A8" s="62" t="s">
        <v>505</v>
      </c>
      <c r="B8" s="33"/>
      <c r="C8" s="33"/>
    </row>
    <row r="9" spans="1:3" x14ac:dyDescent="0.25">
      <c r="A9" s="166" t="s">
        <v>506</v>
      </c>
    </row>
  </sheetData>
  <mergeCells count="2">
    <mergeCell ref="A2:A3"/>
    <mergeCell ref="B3:C3"/>
  </mergeCells>
  <pageMargins left="0.7" right="0.7" top="0.78740157499999996" bottom="0.78740157499999996" header="0.3" footer="0.3"/>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O38"/>
  <sheetViews>
    <sheetView zoomScaleNormal="100" workbookViewId="0">
      <selection sqref="A1:O1"/>
    </sheetView>
  </sheetViews>
  <sheetFormatPr defaultRowHeight="15" x14ac:dyDescent="0.25"/>
  <cols>
    <col min="1" max="1" width="25.7109375" style="31" customWidth="1"/>
  </cols>
  <sheetData>
    <row r="1" spans="1:15" ht="15.75" thickBot="1" x14ac:dyDescent="0.3">
      <c r="A1" s="209" t="s">
        <v>493</v>
      </c>
      <c r="B1" s="190"/>
      <c r="C1" s="190"/>
      <c r="D1" s="190"/>
      <c r="E1" s="190"/>
      <c r="F1" s="190"/>
      <c r="G1" s="190"/>
      <c r="H1" s="190"/>
      <c r="I1" s="190"/>
      <c r="J1" s="190"/>
      <c r="K1" s="190"/>
      <c r="L1" s="190"/>
      <c r="M1" s="190"/>
      <c r="N1" s="190"/>
      <c r="O1" s="190"/>
    </row>
    <row r="2" spans="1:15" ht="15.75" thickBot="1" x14ac:dyDescent="0.3">
      <c r="A2" s="207" t="s">
        <v>385</v>
      </c>
      <c r="B2" s="233">
        <v>2006</v>
      </c>
      <c r="C2" s="234"/>
      <c r="D2" s="233">
        <v>2007</v>
      </c>
      <c r="E2" s="234"/>
      <c r="F2" s="233">
        <v>2008</v>
      </c>
      <c r="G2" s="234"/>
      <c r="H2" s="233">
        <v>2009</v>
      </c>
      <c r="I2" s="234"/>
      <c r="J2" s="233">
        <v>2010</v>
      </c>
      <c r="K2" s="234"/>
      <c r="L2" s="202">
        <v>2011</v>
      </c>
      <c r="M2" s="203"/>
      <c r="N2" s="202">
        <v>2012</v>
      </c>
      <c r="O2" s="203"/>
    </row>
    <row r="3" spans="1:15" ht="32.25" thickBot="1" x14ac:dyDescent="0.3">
      <c r="A3" s="208"/>
      <c r="B3" s="28" t="s">
        <v>386</v>
      </c>
      <c r="C3" s="28" t="s">
        <v>406</v>
      </c>
      <c r="D3" s="28" t="s">
        <v>386</v>
      </c>
      <c r="E3" s="28" t="s">
        <v>406</v>
      </c>
      <c r="F3" s="28" t="s">
        <v>386</v>
      </c>
      <c r="G3" s="28" t="s">
        <v>406</v>
      </c>
      <c r="H3" s="28" t="s">
        <v>386</v>
      </c>
      <c r="I3" s="28" t="s">
        <v>406</v>
      </c>
      <c r="J3" s="28" t="s">
        <v>386</v>
      </c>
      <c r="K3" s="28" t="s">
        <v>406</v>
      </c>
      <c r="L3" s="28" t="s">
        <v>386</v>
      </c>
      <c r="M3" s="28" t="s">
        <v>406</v>
      </c>
      <c r="N3" s="28" t="s">
        <v>386</v>
      </c>
      <c r="O3" s="28" t="s">
        <v>406</v>
      </c>
    </row>
    <row r="4" spans="1:15" ht="15.75" thickBot="1" x14ac:dyDescent="0.3">
      <c r="A4" s="35" t="s">
        <v>360</v>
      </c>
      <c r="B4" s="48">
        <v>76</v>
      </c>
      <c r="C4" s="53">
        <v>17649.649649632</v>
      </c>
      <c r="D4" s="53">
        <v>84</v>
      </c>
      <c r="E4" s="53">
        <v>18081.081081063003</v>
      </c>
      <c r="F4" s="53">
        <v>72</v>
      </c>
      <c r="G4" s="53">
        <v>22650.650650627998</v>
      </c>
      <c r="H4" s="53">
        <v>95</v>
      </c>
      <c r="I4" s="53">
        <v>16813.813813796998</v>
      </c>
      <c r="J4" s="53">
        <v>72</v>
      </c>
      <c r="K4" s="53">
        <v>17201.201201184002</v>
      </c>
      <c r="L4" s="53">
        <v>27</v>
      </c>
      <c r="M4" s="53">
        <v>19113.113113094001</v>
      </c>
      <c r="N4" s="53">
        <v>6</v>
      </c>
      <c r="O4" s="53">
        <v>3059.059059056</v>
      </c>
    </row>
    <row r="5" spans="1:15" ht="15.75" thickBot="1" x14ac:dyDescent="0.3">
      <c r="A5" s="3" t="s">
        <v>390</v>
      </c>
      <c r="B5" s="42">
        <v>9</v>
      </c>
      <c r="C5" s="42">
        <v>27380.380380352999</v>
      </c>
      <c r="D5" s="42">
        <v>4</v>
      </c>
      <c r="E5" s="42">
        <v>31113.113113081999</v>
      </c>
      <c r="F5" s="42">
        <v>6</v>
      </c>
      <c r="G5" s="42">
        <v>26674.674674647998</v>
      </c>
      <c r="H5" s="42">
        <v>2</v>
      </c>
      <c r="I5" s="42">
        <v>19710.710710691001</v>
      </c>
      <c r="J5" s="42">
        <v>2</v>
      </c>
      <c r="K5" s="42">
        <v>19817.817817798001</v>
      </c>
      <c r="L5" s="42">
        <v>2</v>
      </c>
      <c r="M5" s="42">
        <v>17130.130130113001</v>
      </c>
      <c r="N5" s="42">
        <v>0</v>
      </c>
      <c r="O5" s="42" t="s">
        <v>370</v>
      </c>
    </row>
    <row r="6" spans="1:15" ht="15.75" thickBot="1" x14ac:dyDescent="0.3">
      <c r="A6" s="3" t="s">
        <v>388</v>
      </c>
      <c r="B6" s="42">
        <v>12</v>
      </c>
      <c r="C6" s="42">
        <v>4514.5145145100005</v>
      </c>
      <c r="D6" s="42">
        <v>9</v>
      </c>
      <c r="E6" s="42">
        <v>5285.2852852800006</v>
      </c>
      <c r="F6" s="42">
        <v>3</v>
      </c>
      <c r="G6" s="42">
        <v>4742.7427427379998</v>
      </c>
      <c r="H6" s="42">
        <v>9</v>
      </c>
      <c r="I6" s="42">
        <v>4063.0630630589999</v>
      </c>
      <c r="J6" s="42">
        <v>8</v>
      </c>
      <c r="K6" s="42">
        <v>4046.0460460419999</v>
      </c>
      <c r="L6" s="42">
        <v>8</v>
      </c>
      <c r="M6" s="42">
        <v>3033.0330330299994</v>
      </c>
      <c r="N6" s="42">
        <v>0</v>
      </c>
      <c r="O6" s="42" t="s">
        <v>370</v>
      </c>
    </row>
    <row r="7" spans="1:15" ht="15.75" thickBot="1" x14ac:dyDescent="0.3">
      <c r="A7" s="3" t="s">
        <v>391</v>
      </c>
      <c r="B7" s="42">
        <v>5</v>
      </c>
      <c r="C7" s="42">
        <v>5652.6526526469997</v>
      </c>
      <c r="D7" s="42">
        <v>6</v>
      </c>
      <c r="E7" s="42">
        <v>5539.5395395340001</v>
      </c>
      <c r="F7" s="42">
        <v>6</v>
      </c>
      <c r="G7" s="42">
        <v>4120.1201201160002</v>
      </c>
      <c r="H7" s="42">
        <v>3</v>
      </c>
      <c r="I7" s="42">
        <v>1966.9669669650002</v>
      </c>
      <c r="J7" s="42">
        <v>6</v>
      </c>
      <c r="K7" s="42">
        <v>4574.5745745700006</v>
      </c>
      <c r="L7" s="42">
        <v>2</v>
      </c>
      <c r="M7" s="42">
        <v>1278.278278277</v>
      </c>
      <c r="N7" s="42">
        <v>0</v>
      </c>
      <c r="O7" s="42" t="s">
        <v>370</v>
      </c>
    </row>
    <row r="8" spans="1:15" ht="15.75" thickBot="1" x14ac:dyDescent="0.3">
      <c r="A8" s="35" t="s">
        <v>442</v>
      </c>
      <c r="B8" s="48">
        <v>16</v>
      </c>
      <c r="C8" s="48">
        <v>30657.657657627002</v>
      </c>
      <c r="D8" s="48">
        <v>28</v>
      </c>
      <c r="E8" s="48">
        <v>36830.830830794002</v>
      </c>
      <c r="F8" s="48">
        <v>19</v>
      </c>
      <c r="G8" s="48">
        <v>32583.583583551001</v>
      </c>
      <c r="H8" s="48">
        <v>11</v>
      </c>
      <c r="I8" s="48">
        <v>22180.180180158</v>
      </c>
      <c r="J8" s="48">
        <v>5</v>
      </c>
      <c r="K8" s="48">
        <v>25760.760760734996</v>
      </c>
      <c r="L8" s="48">
        <v>4</v>
      </c>
      <c r="M8" s="48">
        <v>15510.510510495</v>
      </c>
      <c r="N8" s="48">
        <v>2</v>
      </c>
      <c r="O8" s="48">
        <v>2907.9079079049998</v>
      </c>
    </row>
    <row r="9" spans="1:15" ht="15.75" thickBot="1" x14ac:dyDescent="0.3">
      <c r="A9" s="3" t="s">
        <v>407</v>
      </c>
      <c r="B9" s="42">
        <v>6</v>
      </c>
      <c r="C9" s="42">
        <v>3702.7027026989999</v>
      </c>
      <c r="D9" s="42">
        <v>3</v>
      </c>
      <c r="E9" s="42">
        <v>4129.129129125</v>
      </c>
      <c r="F9" s="42">
        <v>6</v>
      </c>
      <c r="G9" s="42">
        <v>3680.6806806770001</v>
      </c>
      <c r="H9" s="42">
        <v>6</v>
      </c>
      <c r="I9" s="42">
        <v>2689.6896896870003</v>
      </c>
      <c r="J9" s="42">
        <v>8</v>
      </c>
      <c r="K9" s="42">
        <v>2702.7027027000004</v>
      </c>
      <c r="L9" s="42">
        <v>4</v>
      </c>
      <c r="M9" s="42">
        <v>2162.1621621600002</v>
      </c>
      <c r="N9" s="42">
        <v>0</v>
      </c>
      <c r="O9" s="42" t="s">
        <v>370</v>
      </c>
    </row>
    <row r="10" spans="1:15" ht="15.75" thickBot="1" x14ac:dyDescent="0.3">
      <c r="A10" s="3" t="s">
        <v>405</v>
      </c>
      <c r="B10" s="42">
        <v>124</v>
      </c>
      <c r="C10" s="42">
        <v>89557.557557467997</v>
      </c>
      <c r="D10" s="42">
        <v>134</v>
      </c>
      <c r="E10" s="42">
        <v>100978.97897887799</v>
      </c>
      <c r="F10" s="42">
        <v>112</v>
      </c>
      <c r="G10" s="42">
        <v>94452.452452358004</v>
      </c>
      <c r="H10" s="42">
        <v>126</v>
      </c>
      <c r="I10" s="42">
        <v>67424.424424356999</v>
      </c>
      <c r="J10" s="42">
        <v>101</v>
      </c>
      <c r="K10" s="42">
        <v>74103.103103029003</v>
      </c>
      <c r="L10" s="42">
        <v>47</v>
      </c>
      <c r="M10" s="42">
        <v>58227.227227169009</v>
      </c>
      <c r="N10" s="42">
        <v>8</v>
      </c>
      <c r="O10" s="42">
        <v>5966.9669669610003</v>
      </c>
    </row>
    <row r="11" spans="1:15" ht="24.75" customHeight="1" x14ac:dyDescent="0.25">
      <c r="A11" s="236" t="s">
        <v>408</v>
      </c>
      <c r="B11" s="222"/>
      <c r="C11" s="222"/>
      <c r="D11" s="222"/>
      <c r="E11" s="222"/>
      <c r="F11" s="222"/>
      <c r="G11" s="222"/>
      <c r="H11" s="222"/>
      <c r="I11" s="222"/>
      <c r="J11" s="222"/>
      <c r="K11" s="222"/>
      <c r="L11" s="222"/>
      <c r="M11" s="222"/>
      <c r="N11" s="222"/>
      <c r="O11" s="222"/>
    </row>
    <row r="12" spans="1:15" x14ac:dyDescent="0.25">
      <c r="A12" s="30" t="s">
        <v>195</v>
      </c>
    </row>
    <row r="14" spans="1:15" ht="15" customHeight="1" thickBot="1" x14ac:dyDescent="0.3">
      <c r="A14" s="209" t="s">
        <v>494</v>
      </c>
      <c r="B14" s="190"/>
      <c r="C14" s="190"/>
      <c r="D14" s="190"/>
      <c r="E14" s="190"/>
      <c r="F14" s="190"/>
      <c r="G14" s="190"/>
      <c r="H14" s="190"/>
      <c r="I14" s="190"/>
      <c r="J14" s="190"/>
      <c r="K14" s="190"/>
      <c r="L14" s="259"/>
      <c r="M14" s="259"/>
    </row>
    <row r="15" spans="1:15" ht="15.75" thickBot="1" x14ac:dyDescent="0.3">
      <c r="A15" s="207" t="s">
        <v>385</v>
      </c>
      <c r="B15" s="233">
        <v>2013</v>
      </c>
      <c r="C15" s="234"/>
      <c r="D15" s="233">
        <v>2014</v>
      </c>
      <c r="E15" s="234"/>
      <c r="F15" s="233">
        <v>2015</v>
      </c>
      <c r="G15" s="234"/>
      <c r="H15" s="233">
        <v>2016</v>
      </c>
      <c r="I15" s="234"/>
      <c r="J15" s="233">
        <v>2017</v>
      </c>
      <c r="K15" s="234"/>
      <c r="L15" s="233">
        <v>2018</v>
      </c>
      <c r="M15" s="234"/>
    </row>
    <row r="16" spans="1:15" ht="32.25" thickBot="1" x14ac:dyDescent="0.3">
      <c r="A16" s="208"/>
      <c r="B16" s="32" t="s">
        <v>386</v>
      </c>
      <c r="C16" s="15" t="s">
        <v>406</v>
      </c>
      <c r="D16" s="15" t="s">
        <v>386</v>
      </c>
      <c r="E16" s="15" t="s">
        <v>406</v>
      </c>
      <c r="F16" s="15" t="s">
        <v>386</v>
      </c>
      <c r="G16" s="15" t="s">
        <v>406</v>
      </c>
      <c r="H16" s="15" t="s">
        <v>386</v>
      </c>
      <c r="I16" s="15" t="s">
        <v>406</v>
      </c>
      <c r="J16" s="15" t="s">
        <v>386</v>
      </c>
      <c r="K16" s="15" t="s">
        <v>406</v>
      </c>
      <c r="L16" s="15" t="s">
        <v>386</v>
      </c>
      <c r="M16" s="15" t="s">
        <v>406</v>
      </c>
    </row>
    <row r="17" spans="1:13" ht="15.75" thickBot="1" x14ac:dyDescent="0.3">
      <c r="A17" s="35" t="s">
        <v>360</v>
      </c>
      <c r="B17" s="42">
        <v>30</v>
      </c>
      <c r="C17" s="42">
        <v>4544.5445445400001</v>
      </c>
      <c r="D17" s="5">
        <v>42</v>
      </c>
      <c r="E17" s="5">
        <v>9036.0360360270006</v>
      </c>
      <c r="F17" s="5">
        <v>35</v>
      </c>
      <c r="G17" s="5">
        <v>7453.4534534460008</v>
      </c>
      <c r="H17" s="5">
        <v>33</v>
      </c>
      <c r="I17" s="5">
        <v>6204.2042041980003</v>
      </c>
      <c r="J17" s="42">
        <v>34</v>
      </c>
      <c r="K17" s="42">
        <v>10364.364364354</v>
      </c>
      <c r="L17" s="39">
        <v>5</v>
      </c>
      <c r="M17" s="36">
        <v>457.45745745699998</v>
      </c>
    </row>
    <row r="18" spans="1:13" ht="15.75" thickBot="1" x14ac:dyDescent="0.3">
      <c r="A18" s="3" t="s">
        <v>390</v>
      </c>
      <c r="B18" s="42">
        <v>1</v>
      </c>
      <c r="C18" s="42">
        <v>6406.4064064000004</v>
      </c>
      <c r="D18" s="5">
        <v>1</v>
      </c>
      <c r="E18" s="5">
        <v>6406.4064064000004</v>
      </c>
      <c r="F18" s="5">
        <v>1</v>
      </c>
      <c r="G18" s="5">
        <v>6406.4064064000004</v>
      </c>
      <c r="H18" s="5">
        <v>1</v>
      </c>
      <c r="I18" s="5">
        <v>6406.4064064000004</v>
      </c>
      <c r="J18" s="42">
        <v>1</v>
      </c>
      <c r="K18" s="42">
        <v>6936.9369369300002</v>
      </c>
      <c r="L18" s="165">
        <v>0</v>
      </c>
      <c r="M18" s="5">
        <v>0</v>
      </c>
    </row>
    <row r="19" spans="1:13" ht="15.75" thickBot="1" x14ac:dyDescent="0.3">
      <c r="A19" s="3" t="s">
        <v>388</v>
      </c>
      <c r="B19" s="42">
        <v>2</v>
      </c>
      <c r="C19" s="42">
        <v>1336.3363363349999</v>
      </c>
      <c r="D19" s="5">
        <v>2</v>
      </c>
      <c r="E19" s="5">
        <v>1155.1551551540001</v>
      </c>
      <c r="F19" s="5">
        <v>4</v>
      </c>
      <c r="G19" s="5">
        <v>1279.2792792779999</v>
      </c>
      <c r="H19" s="5">
        <v>5</v>
      </c>
      <c r="I19" s="5">
        <v>1226.2262262250001</v>
      </c>
      <c r="J19" s="42">
        <v>2</v>
      </c>
      <c r="K19" s="42">
        <v>1378.378378377</v>
      </c>
      <c r="L19" s="165">
        <v>0</v>
      </c>
      <c r="M19" s="5">
        <v>0</v>
      </c>
    </row>
    <row r="20" spans="1:13" ht="15.75" thickBot="1" x14ac:dyDescent="0.3">
      <c r="A20" s="3" t="s">
        <v>391</v>
      </c>
      <c r="B20" s="42">
        <v>1</v>
      </c>
      <c r="C20" s="42">
        <v>1051.0510510500001</v>
      </c>
      <c r="D20" s="5">
        <v>1</v>
      </c>
      <c r="E20" s="5">
        <v>1015.015015014</v>
      </c>
      <c r="F20" s="5">
        <v>1</v>
      </c>
      <c r="G20" s="5">
        <v>1033.033033032</v>
      </c>
      <c r="H20" s="5">
        <v>1</v>
      </c>
      <c r="I20" s="5">
        <v>1002.0020020010001</v>
      </c>
      <c r="J20" s="42">
        <v>1</v>
      </c>
      <c r="K20" s="42">
        <v>872.87287287200002</v>
      </c>
      <c r="L20" s="165">
        <v>0</v>
      </c>
      <c r="M20" s="5">
        <v>0</v>
      </c>
    </row>
    <row r="21" spans="1:13" ht="15.75" thickBot="1" x14ac:dyDescent="0.3">
      <c r="A21" s="35" t="s">
        <v>442</v>
      </c>
      <c r="B21" s="48">
        <v>2</v>
      </c>
      <c r="C21" s="48">
        <v>2842.8428428400002</v>
      </c>
      <c r="D21" s="39">
        <v>3</v>
      </c>
      <c r="E21" s="39">
        <v>8913.9139139049985</v>
      </c>
      <c r="F21" s="39">
        <v>2</v>
      </c>
      <c r="G21" s="39">
        <v>7607.6076075999999</v>
      </c>
      <c r="H21" s="39">
        <v>2</v>
      </c>
      <c r="I21" s="39">
        <v>7607.6076075999999</v>
      </c>
      <c r="J21" s="48">
        <v>2</v>
      </c>
      <c r="K21" s="48">
        <v>7607.6076075999999</v>
      </c>
      <c r="L21" s="165">
        <v>0</v>
      </c>
      <c r="M21" s="5">
        <v>0</v>
      </c>
    </row>
    <row r="22" spans="1:13" ht="15.75" thickBot="1" x14ac:dyDescent="0.3">
      <c r="A22" s="3" t="s">
        <v>407</v>
      </c>
      <c r="B22" s="42">
        <v>2</v>
      </c>
      <c r="C22" s="42">
        <v>1001.0010010000001</v>
      </c>
      <c r="D22" s="5">
        <v>2</v>
      </c>
      <c r="E22" s="5">
        <v>1001.0010010000001</v>
      </c>
      <c r="F22" s="5">
        <v>3</v>
      </c>
      <c r="G22" s="5">
        <v>1001.0010010000001</v>
      </c>
      <c r="H22" s="5">
        <v>2</v>
      </c>
      <c r="I22" s="5">
        <v>1001.0010010000001</v>
      </c>
      <c r="J22" s="42">
        <v>1</v>
      </c>
      <c r="K22" s="42">
        <v>1022.0220220209999</v>
      </c>
      <c r="L22" s="165">
        <v>0</v>
      </c>
      <c r="M22" s="5">
        <v>0</v>
      </c>
    </row>
    <row r="23" spans="1:13" ht="15.75" thickBot="1" x14ac:dyDescent="0.3">
      <c r="A23" s="3" t="s">
        <v>405</v>
      </c>
      <c r="B23" s="42">
        <v>38</v>
      </c>
      <c r="C23" s="42">
        <v>17182.182182165001</v>
      </c>
      <c r="D23" s="5">
        <v>51</v>
      </c>
      <c r="E23" s="5">
        <v>27527.527527500002</v>
      </c>
      <c r="F23" s="5">
        <v>46</v>
      </c>
      <c r="G23" s="5">
        <v>24780.780780756006</v>
      </c>
      <c r="H23" s="5">
        <v>44</v>
      </c>
      <c r="I23" s="5">
        <v>23447.447447424001</v>
      </c>
      <c r="J23" s="42">
        <v>41</v>
      </c>
      <c r="K23" s="42">
        <v>28182.182182154</v>
      </c>
      <c r="L23" s="165">
        <v>5</v>
      </c>
      <c r="M23" s="5">
        <v>457.45745745699998</v>
      </c>
    </row>
    <row r="24" spans="1:13" ht="36.75" customHeight="1" x14ac:dyDescent="0.25">
      <c r="A24" s="236" t="s">
        <v>409</v>
      </c>
      <c r="B24" s="222"/>
      <c r="C24" s="222"/>
      <c r="D24" s="222"/>
      <c r="E24" s="222"/>
      <c r="F24" s="222"/>
      <c r="G24" s="222"/>
      <c r="H24" s="222"/>
      <c r="I24" s="222"/>
      <c r="J24" s="222"/>
      <c r="K24" s="222"/>
      <c r="L24" s="222"/>
      <c r="M24" s="222"/>
    </row>
    <row r="25" spans="1:13" x14ac:dyDescent="0.25">
      <c r="A25" s="37" t="s">
        <v>195</v>
      </c>
    </row>
    <row r="27" spans="1:13" ht="15" customHeight="1" thickBot="1" x14ac:dyDescent="0.3">
      <c r="A27" s="209" t="s">
        <v>495</v>
      </c>
      <c r="B27" s="190"/>
      <c r="C27" s="190"/>
      <c r="D27" s="185"/>
      <c r="E27" s="185"/>
      <c r="F27" s="185"/>
      <c r="G27" s="185"/>
      <c r="H27" s="185"/>
      <c r="I27" s="185"/>
      <c r="J27" s="185"/>
      <c r="K27" s="185"/>
      <c r="L27" s="258"/>
      <c r="M27" s="258"/>
    </row>
    <row r="28" spans="1:13" ht="15.75" thickBot="1" x14ac:dyDescent="0.3">
      <c r="A28" s="207" t="s">
        <v>385</v>
      </c>
      <c r="B28" s="233">
        <v>2018</v>
      </c>
      <c r="C28" s="234"/>
      <c r="D28" s="233">
        <v>2019</v>
      </c>
      <c r="E28" s="234"/>
      <c r="F28" s="233">
        <v>2020</v>
      </c>
      <c r="G28" s="234"/>
      <c r="H28" s="233">
        <v>2021</v>
      </c>
      <c r="I28" s="234"/>
      <c r="J28" s="233">
        <v>2022</v>
      </c>
      <c r="K28" s="234"/>
      <c r="L28" s="233">
        <v>2023</v>
      </c>
      <c r="M28" s="234"/>
    </row>
    <row r="29" spans="1:13" ht="32.25" thickBot="1" x14ac:dyDescent="0.3">
      <c r="A29" s="208"/>
      <c r="B29" s="32" t="s">
        <v>386</v>
      </c>
      <c r="C29" s="15" t="s">
        <v>406</v>
      </c>
      <c r="D29" s="32" t="s">
        <v>386</v>
      </c>
      <c r="E29" s="15" t="s">
        <v>406</v>
      </c>
      <c r="F29" s="32" t="s">
        <v>386</v>
      </c>
      <c r="G29" s="15" t="s">
        <v>406</v>
      </c>
      <c r="H29" s="32" t="s">
        <v>386</v>
      </c>
      <c r="I29" s="15" t="s">
        <v>406</v>
      </c>
      <c r="J29" s="32" t="s">
        <v>386</v>
      </c>
      <c r="K29" s="15" t="s">
        <v>406</v>
      </c>
      <c r="L29" s="32" t="s">
        <v>386</v>
      </c>
      <c r="M29" s="15" t="s">
        <v>406</v>
      </c>
    </row>
    <row r="30" spans="1:13" ht="15.75" thickBot="1" x14ac:dyDescent="0.3">
      <c r="A30" s="35" t="s">
        <v>360</v>
      </c>
      <c r="B30" s="39">
        <v>17</v>
      </c>
      <c r="C30" s="36">
        <v>6975.9759759689996</v>
      </c>
      <c r="D30" s="48">
        <v>29</v>
      </c>
      <c r="E30" s="53">
        <v>9314.3143143050002</v>
      </c>
      <c r="F30" s="48">
        <v>46</v>
      </c>
      <c r="G30" s="53">
        <v>8805.8058057969993</v>
      </c>
      <c r="H30" s="48">
        <v>53</v>
      </c>
      <c r="I30" s="53">
        <v>9663.2442442345819</v>
      </c>
      <c r="J30" s="48">
        <v>54</v>
      </c>
      <c r="K30" s="53">
        <v>13245.68468467144</v>
      </c>
      <c r="L30" s="48">
        <v>38</v>
      </c>
      <c r="M30" s="53">
        <v>11606.761000989394</v>
      </c>
    </row>
    <row r="31" spans="1:13" ht="15.75" thickBot="1" x14ac:dyDescent="0.3">
      <c r="A31" s="3" t="s">
        <v>390</v>
      </c>
      <c r="B31" s="165">
        <v>1</v>
      </c>
      <c r="C31" s="5">
        <v>5717.7177177120002</v>
      </c>
      <c r="D31" s="65">
        <v>1</v>
      </c>
      <c r="E31" s="42">
        <v>6306.3063062999991</v>
      </c>
      <c r="F31" s="65">
        <v>1</v>
      </c>
      <c r="G31" s="42">
        <v>6090.0900900839997</v>
      </c>
      <c r="H31" s="65">
        <v>1</v>
      </c>
      <c r="I31" s="42">
        <v>6106.1061060999991</v>
      </c>
      <c r="J31" s="65">
        <v>1</v>
      </c>
      <c r="K31" s="42">
        <v>6106.1061060999991</v>
      </c>
      <c r="L31" s="65">
        <v>1</v>
      </c>
      <c r="M31" s="42">
        <v>5705.7057057000002</v>
      </c>
    </row>
    <row r="32" spans="1:13" ht="15.75" thickBot="1" x14ac:dyDescent="0.3">
      <c r="A32" s="3" t="s">
        <v>388</v>
      </c>
      <c r="B32" s="165">
        <v>2</v>
      </c>
      <c r="C32" s="5">
        <v>1351.3513513500002</v>
      </c>
      <c r="D32" s="65">
        <v>2</v>
      </c>
      <c r="E32" s="42">
        <v>1669.6696696679999</v>
      </c>
      <c r="F32" s="65">
        <v>1</v>
      </c>
      <c r="G32" s="42">
        <v>2121.1211211190002</v>
      </c>
      <c r="H32" s="65">
        <v>1</v>
      </c>
      <c r="I32" s="42">
        <v>2202.2022022000001</v>
      </c>
      <c r="J32" s="65">
        <v>2</v>
      </c>
      <c r="K32" s="42">
        <v>1357.357357356</v>
      </c>
      <c r="L32" s="65">
        <v>3</v>
      </c>
      <c r="M32" s="42">
        <v>3116.0235535504371</v>
      </c>
    </row>
    <row r="33" spans="1:13" ht="15.75" thickBot="1" x14ac:dyDescent="0.3">
      <c r="A33" s="3" t="s">
        <v>391</v>
      </c>
      <c r="B33" s="165">
        <v>1</v>
      </c>
      <c r="C33" s="5">
        <v>875.87587587500002</v>
      </c>
      <c r="D33" s="65">
        <v>1</v>
      </c>
      <c r="E33" s="42">
        <v>1082.0820820810002</v>
      </c>
      <c r="F33" s="65">
        <v>1</v>
      </c>
      <c r="G33" s="42">
        <v>974.97497497400002</v>
      </c>
      <c r="H33" s="65">
        <v>1</v>
      </c>
      <c r="I33" s="42">
        <v>1001.0010010000001</v>
      </c>
      <c r="J33" s="65">
        <v>2</v>
      </c>
      <c r="K33" s="42">
        <v>1101.1011011000001</v>
      </c>
      <c r="L33" s="65">
        <v>2</v>
      </c>
      <c r="M33" s="42">
        <v>1001.1331331321319</v>
      </c>
    </row>
    <row r="34" spans="1:13" ht="15.75" thickBot="1" x14ac:dyDescent="0.3">
      <c r="A34" s="35" t="s">
        <v>442</v>
      </c>
      <c r="B34" s="165">
        <v>3</v>
      </c>
      <c r="C34" s="5">
        <v>322.32232232199999</v>
      </c>
      <c r="D34" s="65">
        <v>6</v>
      </c>
      <c r="E34" s="42">
        <v>3305.3053053020003</v>
      </c>
      <c r="F34" s="65">
        <v>9</v>
      </c>
      <c r="G34" s="42">
        <v>7246.2462462390004</v>
      </c>
      <c r="H34" s="65">
        <v>4</v>
      </c>
      <c r="I34" s="42">
        <v>1773.418418416645</v>
      </c>
      <c r="J34" s="65">
        <v>8</v>
      </c>
      <c r="K34" s="42">
        <v>14490.778778764288</v>
      </c>
      <c r="L34" s="65">
        <v>2</v>
      </c>
      <c r="M34" s="42">
        <v>1690.6149349332445</v>
      </c>
    </row>
    <row r="35" spans="1:13" ht="15.75" thickBot="1" x14ac:dyDescent="0.3">
      <c r="A35" s="3" t="s">
        <v>407</v>
      </c>
      <c r="B35" s="165">
        <v>1</v>
      </c>
      <c r="C35" s="5">
        <v>1001.0010010000001</v>
      </c>
      <c r="D35" s="65">
        <v>1</v>
      </c>
      <c r="E35" s="42">
        <v>741.74174174100006</v>
      </c>
      <c r="F35" s="65">
        <v>1</v>
      </c>
      <c r="G35" s="42">
        <v>1056.0560560549998</v>
      </c>
      <c r="H35" s="65">
        <v>3</v>
      </c>
      <c r="I35" s="42">
        <v>222.130130129908</v>
      </c>
      <c r="J35" s="65">
        <v>1</v>
      </c>
      <c r="K35" s="42">
        <v>29.029029028999997</v>
      </c>
      <c r="L35" s="65">
        <v>2</v>
      </c>
      <c r="M35" s="42">
        <v>1637.6427527511153</v>
      </c>
    </row>
    <row r="36" spans="1:13" ht="15.75" thickBot="1" x14ac:dyDescent="0.3">
      <c r="A36" s="3" t="s">
        <v>405</v>
      </c>
      <c r="B36" s="165">
        <v>25</v>
      </c>
      <c r="C36" s="5">
        <v>16244.244244227999</v>
      </c>
      <c r="D36" s="65">
        <v>40</v>
      </c>
      <c r="E36" s="42">
        <v>22419.419419397</v>
      </c>
      <c r="F36" s="65">
        <v>59</v>
      </c>
      <c r="G36" s="42">
        <v>26294.294294267998</v>
      </c>
      <c r="H36" s="65">
        <v>63</v>
      </c>
      <c r="I36" s="65">
        <v>20968.102102081135</v>
      </c>
      <c r="J36" s="65">
        <v>68</v>
      </c>
      <c r="K36" s="65">
        <v>36330.057057020727</v>
      </c>
      <c r="L36" s="65">
        <v>48</v>
      </c>
      <c r="M36" s="65">
        <v>24757.881081056323</v>
      </c>
    </row>
    <row r="37" spans="1:13" ht="15" customHeight="1" x14ac:dyDescent="0.25">
      <c r="A37" s="236" t="s">
        <v>476</v>
      </c>
      <c r="B37" s="222"/>
      <c r="C37" s="222"/>
      <c r="D37" s="185"/>
      <c r="E37" s="185"/>
      <c r="F37" s="185"/>
      <c r="G37" s="185"/>
      <c r="H37" s="185"/>
      <c r="I37" s="185"/>
      <c r="J37" s="185"/>
      <c r="K37" s="185"/>
      <c r="L37" s="185"/>
      <c r="M37" s="185"/>
    </row>
    <row r="38" spans="1:13" x14ac:dyDescent="0.25">
      <c r="A38" s="37" t="s">
        <v>195</v>
      </c>
    </row>
  </sheetData>
  <mergeCells count="28">
    <mergeCell ref="A24:M24"/>
    <mergeCell ref="H2:I2"/>
    <mergeCell ref="J2:K2"/>
    <mergeCell ref="A37:M37"/>
    <mergeCell ref="A27:M27"/>
    <mergeCell ref="A28:A29"/>
    <mergeCell ref="B28:C28"/>
    <mergeCell ref="D28:E28"/>
    <mergeCell ref="F28:G28"/>
    <mergeCell ref="H28:I28"/>
    <mergeCell ref="J28:K28"/>
    <mergeCell ref="L28:M28"/>
    <mergeCell ref="A1:O1"/>
    <mergeCell ref="A11:O11"/>
    <mergeCell ref="A15:A16"/>
    <mergeCell ref="B15:C15"/>
    <mergeCell ref="D15:E15"/>
    <mergeCell ref="F15:G15"/>
    <mergeCell ref="H15:I15"/>
    <mergeCell ref="J15:K15"/>
    <mergeCell ref="L2:M2"/>
    <mergeCell ref="N2:O2"/>
    <mergeCell ref="A2:A3"/>
    <mergeCell ref="B2:C2"/>
    <mergeCell ref="D2:E2"/>
    <mergeCell ref="F2:G2"/>
    <mergeCell ref="L15:M15"/>
    <mergeCell ref="A14:M14"/>
  </mergeCells>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AE20"/>
  <sheetViews>
    <sheetView workbookViewId="0">
      <selection sqref="A1:Q1"/>
    </sheetView>
  </sheetViews>
  <sheetFormatPr defaultRowHeight="15" x14ac:dyDescent="0.25"/>
  <cols>
    <col min="1" max="1" width="30" style="31" customWidth="1"/>
  </cols>
  <sheetData>
    <row r="1" spans="1:31" ht="18" customHeight="1" thickBot="1" x14ac:dyDescent="0.3">
      <c r="A1" s="211" t="s">
        <v>496</v>
      </c>
      <c r="B1" s="190"/>
      <c r="C1" s="190"/>
      <c r="D1" s="190"/>
      <c r="E1" s="190"/>
      <c r="F1" s="190"/>
      <c r="G1" s="190"/>
      <c r="H1" s="190"/>
      <c r="I1" s="190"/>
      <c r="J1" s="190"/>
      <c r="K1" s="190"/>
      <c r="L1" s="190"/>
      <c r="M1" s="190"/>
      <c r="N1" s="190"/>
      <c r="O1" s="190"/>
      <c r="P1" s="190"/>
      <c r="Q1" s="190"/>
    </row>
    <row r="2" spans="1:31" ht="15.75" thickBot="1" x14ac:dyDescent="0.3">
      <c r="A2" s="196" t="s">
        <v>395</v>
      </c>
      <c r="B2" s="260">
        <v>2009</v>
      </c>
      <c r="C2" s="261"/>
      <c r="D2" s="260">
        <v>2010</v>
      </c>
      <c r="E2" s="261"/>
      <c r="F2" s="260">
        <v>2011</v>
      </c>
      <c r="G2" s="261"/>
      <c r="H2" s="260">
        <v>2012</v>
      </c>
      <c r="I2" s="261"/>
      <c r="J2" s="260">
        <v>2013</v>
      </c>
      <c r="K2" s="261"/>
      <c r="L2" s="198">
        <v>2014</v>
      </c>
      <c r="M2" s="199"/>
      <c r="N2" s="198">
        <v>2015</v>
      </c>
      <c r="O2" s="199"/>
      <c r="P2" s="198">
        <v>2016</v>
      </c>
      <c r="Q2" s="199"/>
      <c r="R2" s="198">
        <v>2017</v>
      </c>
      <c r="S2" s="199"/>
      <c r="T2" s="198">
        <v>2018</v>
      </c>
      <c r="U2" s="199"/>
      <c r="V2" s="198">
        <v>2019</v>
      </c>
      <c r="W2" s="199"/>
      <c r="X2" s="198">
        <v>2020</v>
      </c>
      <c r="Y2" s="199"/>
      <c r="Z2" s="198">
        <v>2021</v>
      </c>
      <c r="AA2" s="199"/>
      <c r="AB2" s="198">
        <v>2022</v>
      </c>
      <c r="AC2" s="199"/>
      <c r="AD2" s="198">
        <v>2023</v>
      </c>
      <c r="AE2" s="199"/>
    </row>
    <row r="3" spans="1:31" ht="24" customHeight="1" thickBot="1" x14ac:dyDescent="0.3">
      <c r="A3" s="187"/>
      <c r="B3" s="51" t="s">
        <v>386</v>
      </c>
      <c r="C3" s="58" t="s">
        <v>410</v>
      </c>
      <c r="D3" s="51" t="s">
        <v>386</v>
      </c>
      <c r="E3" s="58" t="s">
        <v>410</v>
      </c>
      <c r="F3" s="51" t="s">
        <v>386</v>
      </c>
      <c r="G3" s="58" t="s">
        <v>410</v>
      </c>
      <c r="H3" s="51" t="s">
        <v>386</v>
      </c>
      <c r="I3" s="58" t="s">
        <v>410</v>
      </c>
      <c r="J3" s="51" t="s">
        <v>386</v>
      </c>
      <c r="K3" s="58" t="s">
        <v>410</v>
      </c>
      <c r="L3" s="51" t="s">
        <v>386</v>
      </c>
      <c r="M3" s="58" t="s">
        <v>410</v>
      </c>
      <c r="N3" s="51" t="s">
        <v>386</v>
      </c>
      <c r="O3" s="58" t="s">
        <v>410</v>
      </c>
      <c r="P3" s="51" t="s">
        <v>386</v>
      </c>
      <c r="Q3" s="58" t="s">
        <v>410</v>
      </c>
      <c r="R3" s="51" t="s">
        <v>386</v>
      </c>
      <c r="S3" s="58" t="s">
        <v>410</v>
      </c>
      <c r="T3" s="51" t="s">
        <v>386</v>
      </c>
      <c r="U3" s="58" t="s">
        <v>410</v>
      </c>
      <c r="V3" s="51" t="s">
        <v>386</v>
      </c>
      <c r="W3" s="58" t="s">
        <v>410</v>
      </c>
      <c r="X3" s="51" t="s">
        <v>386</v>
      </c>
      <c r="Y3" s="58" t="s">
        <v>410</v>
      </c>
      <c r="Z3" s="51" t="s">
        <v>386</v>
      </c>
      <c r="AA3" s="58" t="s">
        <v>410</v>
      </c>
      <c r="AB3" s="51" t="s">
        <v>386</v>
      </c>
      <c r="AC3" s="58" t="s">
        <v>410</v>
      </c>
      <c r="AD3" s="51" t="s">
        <v>386</v>
      </c>
      <c r="AE3" s="58" t="s">
        <v>410</v>
      </c>
    </row>
    <row r="4" spans="1:31" ht="15.75" thickBot="1" x14ac:dyDescent="0.3">
      <c r="A4" s="59" t="s">
        <v>411</v>
      </c>
      <c r="B4" s="18">
        <v>0</v>
      </c>
      <c r="C4" s="18">
        <v>0</v>
      </c>
      <c r="D4" s="18">
        <v>0</v>
      </c>
      <c r="E4" s="18">
        <v>0</v>
      </c>
      <c r="F4" s="18">
        <v>0</v>
      </c>
      <c r="G4" s="18">
        <v>0</v>
      </c>
      <c r="H4" s="18">
        <v>0</v>
      </c>
      <c r="I4" s="18">
        <v>0</v>
      </c>
      <c r="J4" s="18">
        <v>0</v>
      </c>
      <c r="K4" s="18">
        <v>0</v>
      </c>
      <c r="L4" s="18">
        <v>0</v>
      </c>
      <c r="M4" s="18">
        <v>0</v>
      </c>
      <c r="N4" s="18">
        <v>1</v>
      </c>
      <c r="O4" s="18">
        <v>45</v>
      </c>
      <c r="P4" s="18">
        <v>0</v>
      </c>
      <c r="Q4" s="18">
        <v>0</v>
      </c>
      <c r="R4" s="18">
        <v>1</v>
      </c>
      <c r="S4" s="18">
        <v>128</v>
      </c>
      <c r="T4" s="72">
        <v>2</v>
      </c>
      <c r="U4" s="73">
        <v>157</v>
      </c>
      <c r="V4" s="70">
        <v>1</v>
      </c>
      <c r="W4" s="81">
        <v>135</v>
      </c>
      <c r="X4" s="80">
        <v>1</v>
      </c>
      <c r="Y4" s="71">
        <v>135</v>
      </c>
      <c r="Z4" s="80">
        <v>1</v>
      </c>
      <c r="AA4" s="71">
        <v>294.87799999999999</v>
      </c>
      <c r="AB4" s="80">
        <v>1</v>
      </c>
      <c r="AC4" s="71">
        <v>213.31299999999999</v>
      </c>
      <c r="AD4" s="80">
        <v>1</v>
      </c>
      <c r="AE4" s="71">
        <v>115</v>
      </c>
    </row>
    <row r="5" spans="1:31" ht="15.75" thickBot="1" x14ac:dyDescent="0.3">
      <c r="A5" s="59" t="s">
        <v>412</v>
      </c>
      <c r="B5" s="18">
        <v>0</v>
      </c>
      <c r="C5" s="18">
        <v>0</v>
      </c>
      <c r="D5" s="18">
        <v>0</v>
      </c>
      <c r="E5" s="18">
        <v>0</v>
      </c>
      <c r="F5" s="18">
        <v>1</v>
      </c>
      <c r="G5" s="18">
        <v>104</v>
      </c>
      <c r="H5" s="18">
        <v>0</v>
      </c>
      <c r="I5" s="18">
        <v>0</v>
      </c>
      <c r="J5" s="18">
        <v>0</v>
      </c>
      <c r="K5" s="18">
        <v>0</v>
      </c>
      <c r="L5" s="18">
        <v>0</v>
      </c>
      <c r="M5" s="18">
        <v>0</v>
      </c>
      <c r="N5" s="18">
        <v>1</v>
      </c>
      <c r="O5" s="18">
        <v>57</v>
      </c>
      <c r="P5" s="18">
        <v>1</v>
      </c>
      <c r="Q5" s="18">
        <v>274</v>
      </c>
      <c r="R5" s="18">
        <v>1</v>
      </c>
      <c r="S5" s="18">
        <v>259</v>
      </c>
      <c r="T5" s="74">
        <v>2</v>
      </c>
      <c r="U5" s="10">
        <v>347</v>
      </c>
      <c r="V5" s="77">
        <v>1</v>
      </c>
      <c r="W5" s="18">
        <v>240</v>
      </c>
      <c r="X5" s="91">
        <v>1</v>
      </c>
      <c r="Y5" s="17">
        <v>281</v>
      </c>
      <c r="Z5" s="91">
        <v>1</v>
      </c>
      <c r="AA5" s="17">
        <v>279.44</v>
      </c>
      <c r="AB5" s="91">
        <v>1</v>
      </c>
      <c r="AC5" s="17">
        <v>112.1</v>
      </c>
      <c r="AD5" s="91">
        <v>0</v>
      </c>
      <c r="AE5" s="17">
        <v>0</v>
      </c>
    </row>
    <row r="6" spans="1:31" ht="15.75" thickBot="1" x14ac:dyDescent="0.3">
      <c r="A6" s="59" t="s">
        <v>413</v>
      </c>
      <c r="B6" s="18">
        <v>0</v>
      </c>
      <c r="C6" s="18">
        <v>0</v>
      </c>
      <c r="D6" s="18">
        <v>0</v>
      </c>
      <c r="E6" s="18">
        <v>0</v>
      </c>
      <c r="F6" s="18">
        <v>1</v>
      </c>
      <c r="G6" s="18">
        <v>317</v>
      </c>
      <c r="H6" s="18">
        <v>2</v>
      </c>
      <c r="I6" s="18">
        <v>326</v>
      </c>
      <c r="J6" s="18">
        <v>1</v>
      </c>
      <c r="K6" s="18">
        <v>89</v>
      </c>
      <c r="L6" s="18">
        <v>0</v>
      </c>
      <c r="M6" s="18">
        <v>0</v>
      </c>
      <c r="N6" s="18">
        <v>0</v>
      </c>
      <c r="O6" s="18">
        <v>0</v>
      </c>
      <c r="P6" s="18">
        <v>1</v>
      </c>
      <c r="Q6" s="18">
        <v>78</v>
      </c>
      <c r="R6" s="18">
        <v>1</v>
      </c>
      <c r="S6" s="18">
        <v>148</v>
      </c>
      <c r="T6" s="74">
        <v>1</v>
      </c>
      <c r="U6" s="10">
        <v>191</v>
      </c>
      <c r="V6" s="77">
        <v>1</v>
      </c>
      <c r="W6" s="18">
        <v>15</v>
      </c>
      <c r="X6" s="91">
        <v>1</v>
      </c>
      <c r="Y6" s="17">
        <v>275</v>
      </c>
      <c r="Z6" s="91">
        <v>1</v>
      </c>
      <c r="AA6" s="17">
        <v>324.07567999999998</v>
      </c>
      <c r="AB6" s="91">
        <v>1</v>
      </c>
      <c r="AC6" s="17">
        <v>27</v>
      </c>
      <c r="AD6" s="91">
        <v>1</v>
      </c>
      <c r="AE6" s="17">
        <v>19</v>
      </c>
    </row>
    <row r="7" spans="1:31" ht="15.75" thickBot="1" x14ac:dyDescent="0.3">
      <c r="A7" s="59" t="s">
        <v>414</v>
      </c>
      <c r="B7" s="18">
        <v>0</v>
      </c>
      <c r="C7" s="18">
        <v>0</v>
      </c>
      <c r="D7" s="18">
        <v>0</v>
      </c>
      <c r="E7" s="18">
        <v>0</v>
      </c>
      <c r="F7" s="18">
        <v>1</v>
      </c>
      <c r="G7" s="18">
        <v>39</v>
      </c>
      <c r="H7" s="18">
        <v>0</v>
      </c>
      <c r="I7" s="18">
        <v>0</v>
      </c>
      <c r="J7" s="18">
        <v>1</v>
      </c>
      <c r="K7" s="18">
        <v>20</v>
      </c>
      <c r="L7" s="18">
        <v>0</v>
      </c>
      <c r="M7" s="18">
        <v>0</v>
      </c>
      <c r="N7" s="18">
        <v>0</v>
      </c>
      <c r="O7" s="18">
        <v>0</v>
      </c>
      <c r="P7" s="18">
        <v>1</v>
      </c>
      <c r="Q7" s="18">
        <v>20</v>
      </c>
      <c r="R7" s="18">
        <v>1</v>
      </c>
      <c r="S7" s="18">
        <v>20</v>
      </c>
      <c r="T7" s="74">
        <v>1</v>
      </c>
      <c r="U7" s="10">
        <v>105</v>
      </c>
      <c r="V7" s="77">
        <v>0</v>
      </c>
      <c r="W7" s="18">
        <v>0</v>
      </c>
      <c r="X7" s="91">
        <v>1</v>
      </c>
      <c r="Y7" s="17">
        <v>79</v>
      </c>
      <c r="Z7" s="91">
        <v>1</v>
      </c>
      <c r="AA7" s="17">
        <v>185.852</v>
      </c>
      <c r="AB7" s="91">
        <v>1</v>
      </c>
      <c r="AC7" s="17">
        <v>43</v>
      </c>
      <c r="AD7" s="91">
        <v>0</v>
      </c>
      <c r="AE7" s="17">
        <v>0</v>
      </c>
    </row>
    <row r="8" spans="1:31" ht="15.75" thickBot="1" x14ac:dyDescent="0.3">
      <c r="A8" s="59" t="s">
        <v>415</v>
      </c>
      <c r="B8" s="18">
        <v>0</v>
      </c>
      <c r="C8" s="18">
        <v>0</v>
      </c>
      <c r="D8" s="18">
        <v>0</v>
      </c>
      <c r="E8" s="18">
        <v>0</v>
      </c>
      <c r="F8" s="18">
        <v>0</v>
      </c>
      <c r="G8" s="18">
        <v>0</v>
      </c>
      <c r="H8" s="18">
        <v>1</v>
      </c>
      <c r="I8" s="18">
        <v>91</v>
      </c>
      <c r="J8" s="18">
        <v>1</v>
      </c>
      <c r="K8" s="18">
        <v>96</v>
      </c>
      <c r="L8" s="18">
        <v>1</v>
      </c>
      <c r="M8" s="18">
        <v>105</v>
      </c>
      <c r="N8" s="18">
        <v>0</v>
      </c>
      <c r="O8" s="18">
        <v>0</v>
      </c>
      <c r="P8" s="18">
        <v>1</v>
      </c>
      <c r="Q8" s="18">
        <v>102</v>
      </c>
      <c r="R8" s="18">
        <v>1</v>
      </c>
      <c r="S8" s="18">
        <v>128</v>
      </c>
      <c r="T8" s="74">
        <v>1</v>
      </c>
      <c r="U8" s="10">
        <v>199</v>
      </c>
      <c r="V8" s="77">
        <v>1</v>
      </c>
      <c r="W8" s="18">
        <v>147</v>
      </c>
      <c r="X8" s="91">
        <v>1</v>
      </c>
      <c r="Y8" s="17">
        <v>156</v>
      </c>
      <c r="Z8" s="91">
        <v>1</v>
      </c>
      <c r="AA8" s="17">
        <v>143.19310000000002</v>
      </c>
      <c r="AB8" s="91">
        <v>1</v>
      </c>
      <c r="AC8" s="17">
        <v>111.55</v>
      </c>
      <c r="AD8" s="91">
        <v>1</v>
      </c>
      <c r="AE8" s="17">
        <v>101.55</v>
      </c>
    </row>
    <row r="9" spans="1:31" ht="15.75" thickBot="1" x14ac:dyDescent="0.3">
      <c r="A9" s="59" t="s">
        <v>416</v>
      </c>
      <c r="B9" s="18">
        <v>0</v>
      </c>
      <c r="C9" s="17">
        <v>0</v>
      </c>
      <c r="D9" s="18">
        <v>0</v>
      </c>
      <c r="E9" s="17">
        <v>0</v>
      </c>
      <c r="F9" s="18">
        <v>1</v>
      </c>
      <c r="G9" s="17">
        <v>60</v>
      </c>
      <c r="H9" s="18">
        <v>0</v>
      </c>
      <c r="I9" s="17">
        <v>0</v>
      </c>
      <c r="J9" s="18">
        <v>2</v>
      </c>
      <c r="K9" s="17">
        <v>873</v>
      </c>
      <c r="L9" s="18">
        <v>2</v>
      </c>
      <c r="M9" s="17">
        <v>616</v>
      </c>
      <c r="N9" s="18">
        <v>2</v>
      </c>
      <c r="O9" s="17">
        <v>364</v>
      </c>
      <c r="P9" s="18">
        <v>2</v>
      </c>
      <c r="Q9" s="17">
        <v>660</v>
      </c>
      <c r="R9" s="18">
        <v>1</v>
      </c>
      <c r="S9" s="17">
        <v>885</v>
      </c>
      <c r="T9" s="74">
        <v>1</v>
      </c>
      <c r="U9" s="11">
        <v>1188</v>
      </c>
      <c r="V9" s="77">
        <v>1</v>
      </c>
      <c r="W9" s="17">
        <v>1057</v>
      </c>
      <c r="X9" s="91">
        <v>1</v>
      </c>
      <c r="Y9" s="17">
        <v>1110</v>
      </c>
      <c r="Z9" s="91">
        <v>1</v>
      </c>
      <c r="AA9" s="17">
        <v>1427.5816599999998</v>
      </c>
      <c r="AB9" s="91">
        <v>1</v>
      </c>
      <c r="AC9" s="17">
        <v>1099.068</v>
      </c>
      <c r="AD9" s="91">
        <v>1</v>
      </c>
      <c r="AE9" s="17">
        <v>841.04376000000002</v>
      </c>
    </row>
    <row r="10" spans="1:31" ht="15.75" thickBot="1" x14ac:dyDescent="0.3">
      <c r="A10" s="59" t="s">
        <v>417</v>
      </c>
      <c r="B10" s="18">
        <v>0</v>
      </c>
      <c r="C10" s="18">
        <v>0</v>
      </c>
      <c r="D10" s="18">
        <v>0</v>
      </c>
      <c r="E10" s="18">
        <v>0</v>
      </c>
      <c r="F10" s="18">
        <v>1</v>
      </c>
      <c r="G10" s="18">
        <v>139</v>
      </c>
      <c r="H10" s="18">
        <v>0</v>
      </c>
      <c r="I10" s="18">
        <v>0</v>
      </c>
      <c r="J10" s="18">
        <v>1</v>
      </c>
      <c r="K10" s="18">
        <v>85</v>
      </c>
      <c r="L10" s="18">
        <v>1</v>
      </c>
      <c r="M10" s="18">
        <v>388</v>
      </c>
      <c r="N10" s="18">
        <v>0</v>
      </c>
      <c r="O10" s="18">
        <v>0</v>
      </c>
      <c r="P10" s="18">
        <v>2</v>
      </c>
      <c r="Q10" s="18">
        <v>281</v>
      </c>
      <c r="R10" s="18">
        <v>2</v>
      </c>
      <c r="S10" s="18">
        <v>355</v>
      </c>
      <c r="T10" s="74">
        <v>1</v>
      </c>
      <c r="U10" s="10">
        <v>383</v>
      </c>
      <c r="V10" s="77">
        <v>1</v>
      </c>
      <c r="W10" s="18">
        <v>304</v>
      </c>
      <c r="X10" s="91">
        <v>1</v>
      </c>
      <c r="Y10" s="17">
        <v>411</v>
      </c>
      <c r="Z10" s="91">
        <v>1</v>
      </c>
      <c r="AA10" s="17">
        <v>634.02609999999993</v>
      </c>
      <c r="AB10" s="91">
        <v>1</v>
      </c>
      <c r="AC10" s="17">
        <v>207.48400000000001</v>
      </c>
      <c r="AD10" s="91">
        <v>0</v>
      </c>
      <c r="AE10" s="17">
        <v>0</v>
      </c>
    </row>
    <row r="11" spans="1:31" ht="15.75" thickBot="1" x14ac:dyDescent="0.3">
      <c r="A11" s="59" t="s">
        <v>418</v>
      </c>
      <c r="B11" s="18">
        <v>0</v>
      </c>
      <c r="C11" s="18">
        <v>0</v>
      </c>
      <c r="D11" s="18">
        <v>0</v>
      </c>
      <c r="E11" s="18">
        <v>0</v>
      </c>
      <c r="F11" s="18">
        <v>0</v>
      </c>
      <c r="G11" s="18">
        <v>0</v>
      </c>
      <c r="H11" s="18">
        <v>1</v>
      </c>
      <c r="I11" s="18">
        <v>30</v>
      </c>
      <c r="J11" s="18">
        <v>1</v>
      </c>
      <c r="K11" s="18">
        <v>30</v>
      </c>
      <c r="L11" s="18">
        <v>0</v>
      </c>
      <c r="M11" s="18">
        <v>0</v>
      </c>
      <c r="N11" s="18">
        <v>0</v>
      </c>
      <c r="O11" s="18">
        <v>0</v>
      </c>
      <c r="P11" s="18">
        <v>1</v>
      </c>
      <c r="Q11" s="18">
        <v>604</v>
      </c>
      <c r="R11" s="18">
        <v>1</v>
      </c>
      <c r="S11" s="18">
        <v>214</v>
      </c>
      <c r="T11" s="74">
        <v>1</v>
      </c>
      <c r="U11" s="10">
        <v>79</v>
      </c>
      <c r="V11" s="77">
        <v>1</v>
      </c>
      <c r="W11" s="18">
        <v>80</v>
      </c>
      <c r="X11" s="91">
        <v>1</v>
      </c>
      <c r="Y11" s="17">
        <v>251</v>
      </c>
      <c r="Z11" s="91">
        <v>1</v>
      </c>
      <c r="AA11" s="17">
        <v>719.58299999999997</v>
      </c>
      <c r="AB11" s="91">
        <v>1</v>
      </c>
      <c r="AC11" s="17">
        <v>69.861000000000004</v>
      </c>
      <c r="AD11" s="91">
        <v>0</v>
      </c>
      <c r="AE11" s="17">
        <v>0</v>
      </c>
    </row>
    <row r="12" spans="1:31" ht="15.75" thickBot="1" x14ac:dyDescent="0.3">
      <c r="A12" s="59" t="s">
        <v>419</v>
      </c>
      <c r="B12" s="18">
        <v>0</v>
      </c>
      <c r="C12" s="18">
        <v>0</v>
      </c>
      <c r="D12" s="18">
        <v>0</v>
      </c>
      <c r="E12" s="18">
        <v>0</v>
      </c>
      <c r="F12" s="18">
        <v>0</v>
      </c>
      <c r="G12" s="18">
        <v>0</v>
      </c>
      <c r="H12" s="18">
        <v>1</v>
      </c>
      <c r="I12" s="18">
        <v>24</v>
      </c>
      <c r="J12" s="18">
        <v>1</v>
      </c>
      <c r="K12" s="18">
        <v>54</v>
      </c>
      <c r="L12" s="18">
        <v>1</v>
      </c>
      <c r="M12" s="18">
        <v>268</v>
      </c>
      <c r="N12" s="18">
        <v>0</v>
      </c>
      <c r="O12" s="18">
        <v>0</v>
      </c>
      <c r="P12" s="18">
        <v>0</v>
      </c>
      <c r="Q12" s="18">
        <v>0</v>
      </c>
      <c r="R12" s="18">
        <v>0</v>
      </c>
      <c r="S12" s="18">
        <v>0</v>
      </c>
      <c r="T12" s="74">
        <v>0</v>
      </c>
      <c r="U12" s="10">
        <v>0</v>
      </c>
      <c r="V12" s="77">
        <v>0</v>
      </c>
      <c r="W12" s="18">
        <v>0</v>
      </c>
      <c r="X12" s="91">
        <v>0</v>
      </c>
      <c r="Y12" s="17">
        <v>0</v>
      </c>
      <c r="Z12" s="91">
        <v>0</v>
      </c>
      <c r="AA12" s="17">
        <v>0</v>
      </c>
      <c r="AB12" s="91">
        <v>0</v>
      </c>
      <c r="AC12" s="17">
        <v>0</v>
      </c>
      <c r="AD12" s="91">
        <v>0</v>
      </c>
      <c r="AE12" s="17">
        <v>0</v>
      </c>
    </row>
    <row r="13" spans="1:31" ht="15.75" thickBot="1" x14ac:dyDescent="0.3">
      <c r="A13" s="59" t="s">
        <v>420</v>
      </c>
      <c r="B13" s="18">
        <v>1</v>
      </c>
      <c r="C13" s="17">
        <v>291</v>
      </c>
      <c r="D13" s="18">
        <v>1</v>
      </c>
      <c r="E13" s="17">
        <v>136</v>
      </c>
      <c r="F13" s="18">
        <v>1</v>
      </c>
      <c r="G13" s="17">
        <v>197</v>
      </c>
      <c r="H13" s="18">
        <v>2</v>
      </c>
      <c r="I13" s="17">
        <v>357</v>
      </c>
      <c r="J13" s="18">
        <v>2</v>
      </c>
      <c r="K13" s="17">
        <v>1278</v>
      </c>
      <c r="L13" s="18">
        <v>3</v>
      </c>
      <c r="M13" s="17">
        <v>1896</v>
      </c>
      <c r="N13" s="18">
        <v>2</v>
      </c>
      <c r="O13" s="17">
        <v>1546</v>
      </c>
      <c r="P13" s="18">
        <v>3</v>
      </c>
      <c r="Q13" s="17">
        <v>2696</v>
      </c>
      <c r="R13" s="18">
        <v>6</v>
      </c>
      <c r="S13" s="17">
        <v>1796</v>
      </c>
      <c r="T13" s="74">
        <v>2</v>
      </c>
      <c r="U13" s="11">
        <v>1205</v>
      </c>
      <c r="V13" s="77">
        <v>1</v>
      </c>
      <c r="W13" s="18">
        <v>266</v>
      </c>
      <c r="X13" s="91">
        <v>3</v>
      </c>
      <c r="Y13" s="17">
        <v>2020</v>
      </c>
      <c r="Z13" s="91">
        <v>3</v>
      </c>
      <c r="AA13" s="17">
        <v>4130.0290000000005</v>
      </c>
      <c r="AB13" s="91">
        <v>1</v>
      </c>
      <c r="AC13" s="17">
        <v>3344.56</v>
      </c>
      <c r="AD13" s="91">
        <v>1</v>
      </c>
      <c r="AE13" s="17">
        <v>3152.9054999999998</v>
      </c>
    </row>
    <row r="14" spans="1:31" ht="15.75" thickBot="1" x14ac:dyDescent="0.3">
      <c r="A14" s="59" t="s">
        <v>421</v>
      </c>
      <c r="B14" s="24" t="s">
        <v>186</v>
      </c>
      <c r="C14" s="24" t="s">
        <v>186</v>
      </c>
      <c r="D14" s="24" t="s">
        <v>186</v>
      </c>
      <c r="E14" s="24" t="s">
        <v>186</v>
      </c>
      <c r="F14" s="24" t="s">
        <v>186</v>
      </c>
      <c r="G14" s="24" t="s">
        <v>186</v>
      </c>
      <c r="H14" s="24" t="s">
        <v>186</v>
      </c>
      <c r="I14" s="24" t="s">
        <v>186</v>
      </c>
      <c r="J14" s="24" t="s">
        <v>186</v>
      </c>
      <c r="K14" s="24" t="s">
        <v>186</v>
      </c>
      <c r="L14" s="24" t="s">
        <v>186</v>
      </c>
      <c r="M14" s="24" t="s">
        <v>186</v>
      </c>
      <c r="N14" s="24" t="s">
        <v>186</v>
      </c>
      <c r="O14" s="24" t="s">
        <v>186</v>
      </c>
      <c r="P14" s="24" t="s">
        <v>186</v>
      </c>
      <c r="Q14" s="24" t="s">
        <v>186</v>
      </c>
      <c r="R14" s="24" t="s">
        <v>186</v>
      </c>
      <c r="S14" s="24" t="s">
        <v>186</v>
      </c>
      <c r="T14" s="24" t="s">
        <v>186</v>
      </c>
      <c r="U14" s="24" t="s">
        <v>186</v>
      </c>
      <c r="V14" s="24" t="s">
        <v>186</v>
      </c>
      <c r="W14" s="24" t="s">
        <v>186</v>
      </c>
      <c r="X14" s="91">
        <v>3</v>
      </c>
      <c r="Y14" s="17">
        <v>632</v>
      </c>
      <c r="Z14" s="91">
        <v>3</v>
      </c>
      <c r="AA14" s="17">
        <v>626.572</v>
      </c>
      <c r="AB14" s="91">
        <v>2</v>
      </c>
      <c r="AC14" s="17">
        <v>606.53</v>
      </c>
      <c r="AD14" s="91">
        <v>1</v>
      </c>
      <c r="AE14" s="17">
        <v>436.2</v>
      </c>
    </row>
    <row r="15" spans="1:31" ht="15.75" thickBot="1" x14ac:dyDescent="0.3">
      <c r="A15" s="59" t="s">
        <v>422</v>
      </c>
      <c r="B15" s="24" t="s">
        <v>186</v>
      </c>
      <c r="C15" s="24" t="s">
        <v>186</v>
      </c>
      <c r="D15" s="24" t="s">
        <v>186</v>
      </c>
      <c r="E15" s="24" t="s">
        <v>186</v>
      </c>
      <c r="F15" s="24" t="s">
        <v>186</v>
      </c>
      <c r="G15" s="24" t="s">
        <v>186</v>
      </c>
      <c r="H15" s="24" t="s">
        <v>186</v>
      </c>
      <c r="I15" s="24" t="s">
        <v>186</v>
      </c>
      <c r="J15" s="24" t="s">
        <v>186</v>
      </c>
      <c r="K15" s="24" t="s">
        <v>186</v>
      </c>
      <c r="L15" s="24" t="s">
        <v>186</v>
      </c>
      <c r="M15" s="24" t="s">
        <v>186</v>
      </c>
      <c r="N15" s="24" t="s">
        <v>186</v>
      </c>
      <c r="O15" s="24" t="s">
        <v>186</v>
      </c>
      <c r="P15" s="24" t="s">
        <v>186</v>
      </c>
      <c r="Q15" s="24" t="s">
        <v>186</v>
      </c>
      <c r="R15" s="24" t="s">
        <v>186</v>
      </c>
      <c r="S15" s="24" t="s">
        <v>186</v>
      </c>
      <c r="T15" s="24" t="s">
        <v>186</v>
      </c>
      <c r="U15" s="24" t="s">
        <v>186</v>
      </c>
      <c r="V15" s="24" t="s">
        <v>186</v>
      </c>
      <c r="W15" s="24" t="s">
        <v>186</v>
      </c>
      <c r="X15" s="91">
        <v>1</v>
      </c>
      <c r="Y15" s="17">
        <v>89</v>
      </c>
      <c r="Z15" s="91">
        <v>1</v>
      </c>
      <c r="AA15" s="17">
        <v>610.91369999999995</v>
      </c>
      <c r="AB15" s="91">
        <v>1</v>
      </c>
      <c r="AC15" s="17">
        <v>360.44400000000002</v>
      </c>
      <c r="AD15" s="91">
        <v>1</v>
      </c>
      <c r="AE15" s="17">
        <v>280.40938</v>
      </c>
    </row>
    <row r="16" spans="1:31" ht="15.75" thickBot="1" x14ac:dyDescent="0.3">
      <c r="A16" s="59" t="s">
        <v>423</v>
      </c>
      <c r="B16" s="24" t="s">
        <v>186</v>
      </c>
      <c r="C16" s="24" t="s">
        <v>186</v>
      </c>
      <c r="D16" s="24" t="s">
        <v>186</v>
      </c>
      <c r="E16" s="24" t="s">
        <v>186</v>
      </c>
      <c r="F16" s="24" t="s">
        <v>186</v>
      </c>
      <c r="G16" s="24" t="s">
        <v>186</v>
      </c>
      <c r="H16" s="24" t="s">
        <v>186</v>
      </c>
      <c r="I16" s="24" t="s">
        <v>186</v>
      </c>
      <c r="J16" s="24" t="s">
        <v>186</v>
      </c>
      <c r="K16" s="24" t="s">
        <v>186</v>
      </c>
      <c r="L16" s="24" t="s">
        <v>186</v>
      </c>
      <c r="M16" s="24" t="s">
        <v>186</v>
      </c>
      <c r="N16" s="24" t="s">
        <v>186</v>
      </c>
      <c r="O16" s="24" t="s">
        <v>186</v>
      </c>
      <c r="P16" s="24" t="s">
        <v>186</v>
      </c>
      <c r="Q16" s="24" t="s">
        <v>186</v>
      </c>
      <c r="R16" s="24" t="s">
        <v>186</v>
      </c>
      <c r="S16" s="24" t="s">
        <v>186</v>
      </c>
      <c r="T16" s="24" t="s">
        <v>186</v>
      </c>
      <c r="U16" s="24" t="s">
        <v>186</v>
      </c>
      <c r="V16" s="24" t="s">
        <v>186</v>
      </c>
      <c r="W16" s="24" t="s">
        <v>186</v>
      </c>
      <c r="X16" s="91">
        <v>1</v>
      </c>
      <c r="Y16" s="17">
        <v>6</v>
      </c>
      <c r="Z16" s="91">
        <v>1</v>
      </c>
      <c r="AA16" s="17">
        <v>46.71</v>
      </c>
      <c r="AB16" s="91">
        <v>1</v>
      </c>
      <c r="AC16" s="17">
        <v>1.21</v>
      </c>
      <c r="AD16" s="91">
        <v>1</v>
      </c>
      <c r="AE16" s="17">
        <v>1.21</v>
      </c>
    </row>
    <row r="17" spans="1:31" ht="15.75" thickBot="1" x14ac:dyDescent="0.3">
      <c r="A17" s="59" t="s">
        <v>424</v>
      </c>
      <c r="B17" s="24" t="s">
        <v>186</v>
      </c>
      <c r="C17" s="24" t="s">
        <v>186</v>
      </c>
      <c r="D17" s="24" t="s">
        <v>186</v>
      </c>
      <c r="E17" s="24" t="s">
        <v>186</v>
      </c>
      <c r="F17" s="24" t="s">
        <v>186</v>
      </c>
      <c r="G17" s="24" t="s">
        <v>186</v>
      </c>
      <c r="H17" s="24" t="s">
        <v>186</v>
      </c>
      <c r="I17" s="24" t="s">
        <v>186</v>
      </c>
      <c r="J17" s="24" t="s">
        <v>186</v>
      </c>
      <c r="K17" s="24" t="s">
        <v>186</v>
      </c>
      <c r="L17" s="24" t="s">
        <v>186</v>
      </c>
      <c r="M17" s="24" t="s">
        <v>186</v>
      </c>
      <c r="N17" s="24" t="s">
        <v>186</v>
      </c>
      <c r="O17" s="24" t="s">
        <v>186</v>
      </c>
      <c r="P17" s="24" t="s">
        <v>186</v>
      </c>
      <c r="Q17" s="24" t="s">
        <v>186</v>
      </c>
      <c r="R17" s="24" t="s">
        <v>186</v>
      </c>
      <c r="S17" s="24" t="s">
        <v>186</v>
      </c>
      <c r="T17" s="24" t="s">
        <v>186</v>
      </c>
      <c r="U17" s="24" t="s">
        <v>186</v>
      </c>
      <c r="V17" s="24" t="s">
        <v>186</v>
      </c>
      <c r="W17" s="24" t="s">
        <v>186</v>
      </c>
      <c r="X17" s="91">
        <v>1</v>
      </c>
      <c r="Y17" s="17">
        <v>15</v>
      </c>
      <c r="Z17" s="91">
        <v>1</v>
      </c>
      <c r="AA17" s="17">
        <v>104.97309</v>
      </c>
      <c r="AB17" s="91">
        <v>0</v>
      </c>
      <c r="AC17" s="17">
        <v>0</v>
      </c>
      <c r="AD17" s="91">
        <v>0</v>
      </c>
      <c r="AE17" s="17">
        <v>0</v>
      </c>
    </row>
    <row r="18" spans="1:31" ht="15.75" thickBot="1" x14ac:dyDescent="0.3">
      <c r="A18" s="59" t="s">
        <v>425</v>
      </c>
      <c r="B18" s="24" t="s">
        <v>186</v>
      </c>
      <c r="C18" s="24" t="s">
        <v>186</v>
      </c>
      <c r="D18" s="24" t="s">
        <v>186</v>
      </c>
      <c r="E18" s="24" t="s">
        <v>186</v>
      </c>
      <c r="F18" s="24" t="s">
        <v>186</v>
      </c>
      <c r="G18" s="24" t="s">
        <v>186</v>
      </c>
      <c r="H18" s="24" t="s">
        <v>186</v>
      </c>
      <c r="I18" s="24" t="s">
        <v>186</v>
      </c>
      <c r="J18" s="24" t="s">
        <v>186</v>
      </c>
      <c r="K18" s="24" t="s">
        <v>186</v>
      </c>
      <c r="L18" s="24" t="s">
        <v>186</v>
      </c>
      <c r="M18" s="24" t="s">
        <v>186</v>
      </c>
      <c r="N18" s="24" t="s">
        <v>186</v>
      </c>
      <c r="O18" s="24" t="s">
        <v>186</v>
      </c>
      <c r="P18" s="24" t="s">
        <v>186</v>
      </c>
      <c r="Q18" s="24" t="s">
        <v>186</v>
      </c>
      <c r="R18" s="24" t="s">
        <v>186</v>
      </c>
      <c r="S18" s="24" t="s">
        <v>186</v>
      </c>
      <c r="T18" s="24" t="s">
        <v>186</v>
      </c>
      <c r="U18" s="24" t="s">
        <v>186</v>
      </c>
      <c r="V18" s="24" t="s">
        <v>186</v>
      </c>
      <c r="W18" s="24" t="s">
        <v>186</v>
      </c>
      <c r="X18" s="24" t="s">
        <v>186</v>
      </c>
      <c r="Y18" s="24" t="s">
        <v>186</v>
      </c>
      <c r="Z18" s="17">
        <v>1</v>
      </c>
      <c r="AA18" s="17">
        <v>1076.796</v>
      </c>
      <c r="AB18" s="17">
        <v>0</v>
      </c>
      <c r="AC18" s="17">
        <v>0</v>
      </c>
      <c r="AD18" s="17">
        <v>0</v>
      </c>
      <c r="AE18" s="17">
        <v>0</v>
      </c>
    </row>
    <row r="19" spans="1:31" ht="15.75" thickBot="1" x14ac:dyDescent="0.3">
      <c r="A19" s="59" t="s">
        <v>70</v>
      </c>
      <c r="B19" s="18">
        <v>1</v>
      </c>
      <c r="C19" s="17">
        <v>291</v>
      </c>
      <c r="D19" s="18">
        <v>1</v>
      </c>
      <c r="E19" s="17">
        <v>136</v>
      </c>
      <c r="F19" s="18">
        <v>6</v>
      </c>
      <c r="G19" s="17">
        <v>856</v>
      </c>
      <c r="H19" s="18">
        <v>7</v>
      </c>
      <c r="I19" s="17">
        <v>828</v>
      </c>
      <c r="J19" s="18">
        <v>10</v>
      </c>
      <c r="K19" s="17">
        <v>2525</v>
      </c>
      <c r="L19" s="18">
        <v>8</v>
      </c>
      <c r="M19" s="17">
        <v>3273</v>
      </c>
      <c r="N19" s="18">
        <v>6</v>
      </c>
      <c r="O19" s="17">
        <v>2012</v>
      </c>
      <c r="P19" s="18">
        <v>12</v>
      </c>
      <c r="Q19" s="17">
        <v>4715</v>
      </c>
      <c r="R19" s="18">
        <v>15</v>
      </c>
      <c r="S19" s="17">
        <v>3933</v>
      </c>
      <c r="T19" s="74">
        <v>12</v>
      </c>
      <c r="U19" s="11">
        <v>3856</v>
      </c>
      <c r="V19" s="77">
        <v>8</v>
      </c>
      <c r="W19" s="17">
        <v>2244</v>
      </c>
      <c r="X19" s="91">
        <v>17</v>
      </c>
      <c r="Y19" s="17">
        <v>5460</v>
      </c>
      <c r="Z19" s="91">
        <f t="shared" ref="Z19:AE19" si="0">SUM(Z4:Z18)</f>
        <v>18</v>
      </c>
      <c r="AA19" s="91">
        <f t="shared" si="0"/>
        <v>10604.623329999999</v>
      </c>
      <c r="AB19" s="91">
        <f t="shared" si="0"/>
        <v>13</v>
      </c>
      <c r="AC19" s="91">
        <f t="shared" si="0"/>
        <v>6196.12</v>
      </c>
      <c r="AD19" s="91">
        <f t="shared" si="0"/>
        <v>8</v>
      </c>
      <c r="AE19" s="91">
        <f t="shared" si="0"/>
        <v>4947.3186399999995</v>
      </c>
    </row>
    <row r="20" spans="1:31" x14ac:dyDescent="0.25">
      <c r="A20" s="37" t="s">
        <v>195</v>
      </c>
    </row>
  </sheetData>
  <mergeCells count="17">
    <mergeCell ref="AD2:AE2"/>
    <mergeCell ref="AB2:AC2"/>
    <mergeCell ref="Z2:AA2"/>
    <mergeCell ref="X2:Y2"/>
    <mergeCell ref="V2:W2"/>
    <mergeCell ref="A1:Q1"/>
    <mergeCell ref="P2:Q2"/>
    <mergeCell ref="N2:O2"/>
    <mergeCell ref="L2:M2"/>
    <mergeCell ref="F2:G2"/>
    <mergeCell ref="H2:I2"/>
    <mergeCell ref="J2:K2"/>
    <mergeCell ref="T2:U2"/>
    <mergeCell ref="R2:S2"/>
    <mergeCell ref="A2:A3"/>
    <mergeCell ref="B2:C2"/>
    <mergeCell ref="D2:E2"/>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31"/>
  <sheetViews>
    <sheetView workbookViewId="0">
      <selection sqref="A1:E1"/>
    </sheetView>
  </sheetViews>
  <sheetFormatPr defaultColWidth="8.7109375" defaultRowHeight="15" x14ac:dyDescent="0.25"/>
  <cols>
    <col min="1" max="1" width="20.7109375" style="31" customWidth="1"/>
    <col min="2" max="3" width="18.7109375" customWidth="1"/>
    <col min="4" max="5" width="9.7109375" customWidth="1"/>
  </cols>
  <sheetData>
    <row r="1" spans="1:7" ht="15" customHeight="1" thickBot="1" x14ac:dyDescent="0.3">
      <c r="A1" s="189" t="s">
        <v>448</v>
      </c>
      <c r="B1" s="190"/>
      <c r="C1" s="190"/>
      <c r="D1" s="190"/>
      <c r="E1" s="190"/>
    </row>
    <row r="2" spans="1:7" ht="30" customHeight="1" thickBot="1" x14ac:dyDescent="0.3">
      <c r="A2" s="186" t="s">
        <v>35</v>
      </c>
      <c r="B2" s="186" t="s">
        <v>25</v>
      </c>
      <c r="C2" s="186" t="s">
        <v>26</v>
      </c>
      <c r="D2" s="58" t="s">
        <v>36</v>
      </c>
      <c r="E2" s="58" t="s">
        <v>37</v>
      </c>
    </row>
    <row r="3" spans="1:7" ht="15.75" thickBot="1" x14ac:dyDescent="0.3">
      <c r="A3" s="187"/>
      <c r="B3" s="188"/>
      <c r="C3" s="193"/>
      <c r="D3" s="191" t="s">
        <v>29</v>
      </c>
      <c r="E3" s="192"/>
    </row>
    <row r="4" spans="1:7" ht="18.75" thickBot="1" x14ac:dyDescent="0.3">
      <c r="A4" s="112" t="s">
        <v>38</v>
      </c>
      <c r="B4" s="119">
        <v>26753</v>
      </c>
      <c r="C4" s="120">
        <v>26753</v>
      </c>
      <c r="D4" s="133">
        <v>120510.2561</v>
      </c>
      <c r="E4" s="134">
        <v>3075.7615999999998</v>
      </c>
      <c r="G4" s="132"/>
    </row>
    <row r="5" spans="1:7" ht="15.75" thickBot="1" x14ac:dyDescent="0.3">
      <c r="A5" s="117" t="s">
        <v>39</v>
      </c>
      <c r="B5" s="119">
        <v>29635</v>
      </c>
      <c r="C5" s="120">
        <v>29635</v>
      </c>
      <c r="D5" s="133">
        <v>74687.732000000004</v>
      </c>
      <c r="E5" s="133">
        <v>1436.2409</v>
      </c>
      <c r="F5" s="125"/>
      <c r="G5" s="52"/>
    </row>
    <row r="6" spans="1:7" ht="15.75" thickBot="1" x14ac:dyDescent="0.3">
      <c r="A6" s="112" t="s">
        <v>40</v>
      </c>
      <c r="B6" s="119">
        <v>29952</v>
      </c>
      <c r="C6" s="120">
        <v>29952</v>
      </c>
      <c r="D6" s="133">
        <v>4029.1954000000001</v>
      </c>
      <c r="E6" s="133">
        <v>122.6242</v>
      </c>
      <c r="F6" s="125"/>
      <c r="G6" s="52"/>
    </row>
    <row r="7" spans="1:7" ht="15.75" thickBot="1" x14ac:dyDescent="0.3">
      <c r="A7" s="118" t="s">
        <v>41</v>
      </c>
      <c r="B7" s="121">
        <v>32872</v>
      </c>
      <c r="C7" s="122">
        <v>44742</v>
      </c>
      <c r="D7" s="133">
        <v>21961.8145</v>
      </c>
      <c r="E7" s="133">
        <v>352.66030000000001</v>
      </c>
      <c r="F7" s="125"/>
      <c r="G7" s="52"/>
    </row>
    <row r="8" spans="1:7" ht="15.75" thickBot="1" x14ac:dyDescent="0.3">
      <c r="A8" s="111" t="s">
        <v>42</v>
      </c>
      <c r="B8" s="119">
        <v>42313</v>
      </c>
      <c r="C8" s="120">
        <v>42313</v>
      </c>
      <c r="D8" s="133">
        <v>34501.080800000003</v>
      </c>
      <c r="E8" s="133">
        <v>282.78500000000003</v>
      </c>
      <c r="F8" s="125"/>
      <c r="G8" s="52"/>
    </row>
    <row r="9" spans="1:7" ht="15.75" thickBot="1" x14ac:dyDescent="0.3">
      <c r="A9" s="100" t="s">
        <v>43</v>
      </c>
      <c r="B9" s="119">
        <v>33358</v>
      </c>
      <c r="C9" s="120">
        <v>33358</v>
      </c>
      <c r="D9" s="133">
        <v>43232.724900000001</v>
      </c>
      <c r="E9" s="133">
        <v>3027.1734000000001</v>
      </c>
      <c r="F9" s="125"/>
      <c r="G9" s="52"/>
    </row>
    <row r="10" spans="1:7" ht="15.75" thickBot="1" x14ac:dyDescent="0.3">
      <c r="A10" s="100" t="s">
        <v>44</v>
      </c>
      <c r="B10" s="119">
        <v>27862</v>
      </c>
      <c r="C10" s="120">
        <v>27862</v>
      </c>
      <c r="D10" s="133">
        <v>106892.2115</v>
      </c>
      <c r="E10" s="133">
        <v>665.49950000000001</v>
      </c>
      <c r="F10" s="125"/>
      <c r="G10" s="52"/>
    </row>
    <row r="11" spans="1:7" ht="15.75" thickBot="1" x14ac:dyDescent="0.3">
      <c r="A11" s="100" t="s">
        <v>45</v>
      </c>
      <c r="B11" s="121">
        <v>26561</v>
      </c>
      <c r="C11" s="122">
        <v>26561</v>
      </c>
      <c r="D11" s="133">
        <v>13225.7006</v>
      </c>
      <c r="E11" s="133">
        <v>2677.28</v>
      </c>
      <c r="F11" s="125"/>
      <c r="G11" s="52"/>
    </row>
    <row r="12" spans="1:7" ht="15.75" thickBot="1" x14ac:dyDescent="0.3">
      <c r="A12" s="100" t="s">
        <v>46</v>
      </c>
      <c r="B12" s="119">
        <v>38400</v>
      </c>
      <c r="C12" s="120">
        <v>38400</v>
      </c>
      <c r="D12" s="133">
        <v>46554.851000000002</v>
      </c>
      <c r="E12" s="133">
        <v>936.0222</v>
      </c>
      <c r="F12" s="125"/>
      <c r="G12" s="52"/>
    </row>
    <row r="13" spans="1:7" ht="15.75" thickBot="1" x14ac:dyDescent="0.3">
      <c r="A13" s="100" t="s">
        <v>47</v>
      </c>
      <c r="B13" s="119">
        <v>20180</v>
      </c>
      <c r="C13" s="120">
        <v>37595</v>
      </c>
      <c r="D13" s="133">
        <v>18170.489799999999</v>
      </c>
      <c r="E13" s="133">
        <v>2003.7039</v>
      </c>
      <c r="F13" s="125"/>
      <c r="G13" s="52"/>
    </row>
    <row r="14" spans="1:7" ht="15.75" thickBot="1" x14ac:dyDescent="0.3">
      <c r="A14" s="100" t="s">
        <v>48</v>
      </c>
      <c r="B14" s="119">
        <v>25409</v>
      </c>
      <c r="C14" s="120">
        <v>25409</v>
      </c>
      <c r="D14" s="133">
        <v>74367.046400000007</v>
      </c>
      <c r="E14" s="133">
        <v>5006.8429999999998</v>
      </c>
      <c r="F14" s="124"/>
      <c r="G14" s="52"/>
    </row>
    <row r="15" spans="1:7" ht="15.75" thickBot="1" x14ac:dyDescent="0.3">
      <c r="A15" s="100" t="s">
        <v>49</v>
      </c>
      <c r="B15" s="121">
        <v>24838</v>
      </c>
      <c r="C15" s="122">
        <v>24838</v>
      </c>
      <c r="D15" s="133">
        <v>37414.873500000002</v>
      </c>
      <c r="E15" s="133">
        <v>1744.4429</v>
      </c>
      <c r="F15" s="124"/>
      <c r="G15" s="52"/>
    </row>
    <row r="16" spans="1:7" ht="15.75" thickBot="1" x14ac:dyDescent="0.3">
      <c r="A16" s="100" t="s">
        <v>50</v>
      </c>
      <c r="B16" s="119">
        <v>27862</v>
      </c>
      <c r="C16" s="120">
        <v>41879</v>
      </c>
      <c r="D16" s="133">
        <v>41037.143300000003</v>
      </c>
      <c r="E16" s="133">
        <v>4316.2380000000003</v>
      </c>
      <c r="F16" s="124"/>
      <c r="G16" s="52"/>
    </row>
    <row r="17" spans="1:7" ht="15.75" thickBot="1" x14ac:dyDescent="0.3">
      <c r="A17" s="100" t="s">
        <v>51</v>
      </c>
      <c r="B17" s="119">
        <v>28878</v>
      </c>
      <c r="C17" s="120">
        <v>28878</v>
      </c>
      <c r="D17" s="133">
        <v>62497.146000000001</v>
      </c>
      <c r="E17" s="133">
        <v>1255.4638</v>
      </c>
      <c r="F17" s="124"/>
      <c r="G17" s="52"/>
    </row>
    <row r="18" spans="1:7" ht="15.75" thickBot="1" x14ac:dyDescent="0.3">
      <c r="A18" s="100" t="s">
        <v>52</v>
      </c>
      <c r="B18" s="119">
        <v>26562</v>
      </c>
      <c r="C18" s="120">
        <v>36364</v>
      </c>
      <c r="D18" s="133">
        <v>24261.397000000001</v>
      </c>
      <c r="E18" s="133">
        <v>860.64300000000003</v>
      </c>
      <c r="F18" s="124"/>
      <c r="G18" s="52"/>
    </row>
    <row r="19" spans="1:7" ht="15.75" thickBot="1" x14ac:dyDescent="0.3">
      <c r="A19" s="100" t="s">
        <v>53</v>
      </c>
      <c r="B19" s="121">
        <v>33189</v>
      </c>
      <c r="C19" s="122">
        <v>33189</v>
      </c>
      <c r="D19" s="133">
        <v>9329.6772999999994</v>
      </c>
      <c r="E19" s="133">
        <v>1429.9158</v>
      </c>
      <c r="F19" s="124"/>
      <c r="G19" s="52"/>
    </row>
    <row r="20" spans="1:7" ht="15.75" thickBot="1" x14ac:dyDescent="0.3">
      <c r="A20" s="100" t="s">
        <v>54</v>
      </c>
      <c r="B20" s="119">
        <v>27862</v>
      </c>
      <c r="C20" s="120">
        <v>36364</v>
      </c>
      <c r="D20" s="133">
        <v>27071.8714</v>
      </c>
      <c r="E20" s="133">
        <v>304.4495</v>
      </c>
      <c r="F20" s="124"/>
      <c r="G20" s="52"/>
    </row>
    <row r="21" spans="1:7" ht="15.75" thickBot="1" x14ac:dyDescent="0.3">
      <c r="A21" s="100" t="s">
        <v>55</v>
      </c>
      <c r="B21" s="119">
        <v>20695</v>
      </c>
      <c r="C21" s="120">
        <v>43551</v>
      </c>
      <c r="D21" s="133">
        <v>9682.3750999999993</v>
      </c>
      <c r="E21" s="133">
        <v>1353.8217</v>
      </c>
      <c r="F21" s="124"/>
      <c r="G21" s="52"/>
    </row>
    <row r="22" spans="1:7" ht="15.75" thickBot="1" x14ac:dyDescent="0.3">
      <c r="A22" s="100" t="s">
        <v>56</v>
      </c>
      <c r="B22" s="119">
        <v>25639</v>
      </c>
      <c r="C22" s="120">
        <v>25639</v>
      </c>
      <c r="D22" s="133">
        <v>23322.924200000001</v>
      </c>
      <c r="E22" s="133">
        <v>429.11430000000001</v>
      </c>
      <c r="F22" s="124"/>
      <c r="G22" s="52"/>
    </row>
    <row r="23" spans="1:7" ht="15.75" thickBot="1" x14ac:dyDescent="0.3">
      <c r="A23" s="100" t="s">
        <v>57</v>
      </c>
      <c r="B23" s="121">
        <v>27883</v>
      </c>
      <c r="C23" s="122">
        <v>27883</v>
      </c>
      <c r="D23" s="133">
        <v>8535.8572999999997</v>
      </c>
      <c r="E23" s="133">
        <v>864.04949999999997</v>
      </c>
      <c r="F23" s="124"/>
      <c r="G23" s="52"/>
    </row>
    <row r="24" spans="1:7" ht="15.75" thickBot="1" x14ac:dyDescent="0.3">
      <c r="A24" s="100" t="s">
        <v>58</v>
      </c>
      <c r="B24" s="119">
        <v>33358</v>
      </c>
      <c r="C24" s="120">
        <v>42794</v>
      </c>
      <c r="D24" s="133">
        <v>8152.6148999999996</v>
      </c>
      <c r="E24" s="133">
        <v>838.17319999999995</v>
      </c>
      <c r="F24" s="124"/>
      <c r="G24" s="52"/>
    </row>
    <row r="25" spans="1:7" ht="15.75" thickBot="1" x14ac:dyDescent="0.3">
      <c r="A25" s="100" t="s">
        <v>59</v>
      </c>
      <c r="B25" s="119">
        <v>27201</v>
      </c>
      <c r="C25" s="120">
        <v>27201</v>
      </c>
      <c r="D25" s="133">
        <v>61108.549599999998</v>
      </c>
      <c r="E25" s="133">
        <v>1148.5355</v>
      </c>
      <c r="F25" s="149"/>
      <c r="G25" s="52"/>
    </row>
    <row r="26" spans="1:7" ht="15.75" thickBot="1" x14ac:dyDescent="0.3">
      <c r="A26" s="100" t="s">
        <v>60</v>
      </c>
      <c r="B26" s="119">
        <v>23372</v>
      </c>
      <c r="C26" s="120">
        <v>27542</v>
      </c>
      <c r="D26" s="133">
        <v>99520.636799999993</v>
      </c>
      <c r="E26" s="133">
        <v>7058.0904</v>
      </c>
      <c r="F26" s="124"/>
      <c r="G26" s="52"/>
    </row>
    <row r="27" spans="1:7" ht="15.75" thickBot="1" x14ac:dyDescent="0.3">
      <c r="A27" s="100" t="s">
        <v>61</v>
      </c>
      <c r="B27" s="121">
        <v>29240</v>
      </c>
      <c r="C27" s="122">
        <v>29240</v>
      </c>
      <c r="D27" s="133">
        <v>68744.619600000005</v>
      </c>
      <c r="E27" s="133">
        <v>4056.7157999999999</v>
      </c>
      <c r="F27" s="124"/>
      <c r="G27" s="52"/>
    </row>
    <row r="28" spans="1:7" ht="15.75" thickBot="1" x14ac:dyDescent="0.3">
      <c r="A28" s="100" t="s">
        <v>62</v>
      </c>
      <c r="B28" s="119">
        <v>25779</v>
      </c>
      <c r="C28" s="120">
        <v>25779</v>
      </c>
      <c r="D28" s="133">
        <v>70888.825299999997</v>
      </c>
      <c r="E28" s="133">
        <v>1428.1561999999999</v>
      </c>
      <c r="F28" s="124"/>
      <c r="G28" s="52"/>
    </row>
    <row r="29" spans="1:7" ht="15.75" thickBot="1" x14ac:dyDescent="0.3">
      <c r="A29" s="100" t="s">
        <v>63</v>
      </c>
      <c r="B29" s="119">
        <v>33358</v>
      </c>
      <c r="C29" s="120">
        <v>33358</v>
      </c>
      <c r="D29" s="133">
        <v>28472.778200000001</v>
      </c>
      <c r="E29" s="133">
        <v>923.44949999999994</v>
      </c>
      <c r="F29" s="124"/>
      <c r="G29" s="52"/>
    </row>
    <row r="30" spans="1:7" ht="15" customHeight="1" x14ac:dyDescent="0.25">
      <c r="A30" s="183" t="s">
        <v>64</v>
      </c>
      <c r="B30" s="184"/>
      <c r="C30" s="184"/>
      <c r="D30" s="184"/>
      <c r="E30" s="184"/>
      <c r="F30" s="185"/>
    </row>
    <row r="31" spans="1:7" x14ac:dyDescent="0.25">
      <c r="A31" s="33" t="s">
        <v>23</v>
      </c>
    </row>
  </sheetData>
  <mergeCells count="6">
    <mergeCell ref="A30:F30"/>
    <mergeCell ref="A2:A3"/>
    <mergeCell ref="B2:B3"/>
    <mergeCell ref="A1:E1"/>
    <mergeCell ref="D3:E3"/>
    <mergeCell ref="C2:C3"/>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9"/>
  <sheetViews>
    <sheetView workbookViewId="0">
      <selection sqref="A1:K1"/>
    </sheetView>
  </sheetViews>
  <sheetFormatPr defaultColWidth="8.7109375" defaultRowHeight="15" x14ac:dyDescent="0.25"/>
  <cols>
    <col min="1" max="1" width="15.7109375" style="31" customWidth="1"/>
    <col min="2" max="11" width="9.7109375" customWidth="1"/>
  </cols>
  <sheetData>
    <row r="1" spans="1:13" ht="15" customHeight="1" thickBot="1" x14ac:dyDescent="0.3">
      <c r="A1" s="189" t="s">
        <v>449</v>
      </c>
      <c r="B1" s="190"/>
      <c r="C1" s="190"/>
      <c r="D1" s="190"/>
      <c r="E1" s="190"/>
      <c r="F1" s="190"/>
      <c r="G1" s="190"/>
      <c r="H1" s="190"/>
      <c r="I1" s="190"/>
      <c r="J1" s="190"/>
      <c r="K1" s="190"/>
    </row>
    <row r="2" spans="1:13" ht="15.75" thickBot="1" x14ac:dyDescent="0.3">
      <c r="A2" s="177" t="s">
        <v>65</v>
      </c>
      <c r="B2" s="177" t="s">
        <v>66</v>
      </c>
      <c r="C2" s="177"/>
      <c r="D2" s="177" t="s">
        <v>67</v>
      </c>
      <c r="E2" s="177"/>
      <c r="F2" s="177" t="s">
        <v>68</v>
      </c>
      <c r="G2" s="177"/>
      <c r="H2" s="177" t="s">
        <v>69</v>
      </c>
      <c r="I2" s="177"/>
      <c r="J2" s="177" t="s">
        <v>70</v>
      </c>
      <c r="K2" s="177"/>
    </row>
    <row r="3" spans="1:13" ht="15.75" thickBot="1" x14ac:dyDescent="0.3">
      <c r="A3" s="177"/>
      <c r="B3" s="101" t="s">
        <v>71</v>
      </c>
      <c r="C3" s="101" t="s">
        <v>72</v>
      </c>
      <c r="D3" s="101" t="s">
        <v>71</v>
      </c>
      <c r="E3" s="101" t="s">
        <v>72</v>
      </c>
      <c r="F3" s="101" t="s">
        <v>71</v>
      </c>
      <c r="G3" s="101" t="s">
        <v>72</v>
      </c>
      <c r="H3" s="101" t="s">
        <v>71</v>
      </c>
      <c r="I3" s="101" t="s">
        <v>72</v>
      </c>
      <c r="J3" s="101" t="s">
        <v>71</v>
      </c>
      <c r="K3" s="101" t="s">
        <v>72</v>
      </c>
    </row>
    <row r="4" spans="1:13" ht="15.75" thickBot="1" x14ac:dyDescent="0.3">
      <c r="A4" s="102" t="s">
        <v>73</v>
      </c>
      <c r="B4" s="96">
        <v>0</v>
      </c>
      <c r="C4" s="96">
        <v>0</v>
      </c>
      <c r="D4" s="96">
        <v>7</v>
      </c>
      <c r="E4" s="96">
        <v>93.571399999999997</v>
      </c>
      <c r="F4" s="96">
        <v>16</v>
      </c>
      <c r="G4" s="96">
        <v>1178.2107000000001</v>
      </c>
      <c r="H4" s="96">
        <v>69</v>
      </c>
      <c r="I4" s="96">
        <v>1110.9993999999999</v>
      </c>
      <c r="J4" s="96">
        <v>92</v>
      </c>
      <c r="K4" s="96">
        <v>2382.7815000000001</v>
      </c>
      <c r="M4" s="52"/>
    </row>
    <row r="5" spans="1:13" ht="15.75" thickBot="1" x14ac:dyDescent="0.3">
      <c r="A5" s="102" t="s">
        <v>74</v>
      </c>
      <c r="B5" s="96">
        <v>13</v>
      </c>
      <c r="C5" s="96">
        <v>4275.4771000000001</v>
      </c>
      <c r="D5" s="96">
        <v>22</v>
      </c>
      <c r="E5" s="96">
        <v>1860.2456</v>
      </c>
      <c r="F5" s="96">
        <v>80</v>
      </c>
      <c r="G5" s="96">
        <v>6916.3031000000001</v>
      </c>
      <c r="H5" s="96">
        <v>198</v>
      </c>
      <c r="I5" s="96">
        <v>4096.1824999999999</v>
      </c>
      <c r="J5" s="96">
        <v>313</v>
      </c>
      <c r="K5" s="96">
        <v>17148.208299999998</v>
      </c>
      <c r="M5" s="52"/>
    </row>
    <row r="6" spans="1:13" ht="15.75" thickBot="1" x14ac:dyDescent="0.3">
      <c r="A6" s="102" t="s">
        <v>75</v>
      </c>
      <c r="B6" s="96">
        <v>10</v>
      </c>
      <c r="C6" s="96">
        <v>3365.5315999999998</v>
      </c>
      <c r="D6" s="96">
        <v>17</v>
      </c>
      <c r="E6" s="96">
        <v>1450.7163</v>
      </c>
      <c r="F6" s="96">
        <v>113</v>
      </c>
      <c r="G6" s="96">
        <v>5350.5038999999997</v>
      </c>
      <c r="H6" s="96">
        <v>199</v>
      </c>
      <c r="I6" s="96">
        <v>6979.0352000000003</v>
      </c>
      <c r="J6" s="96">
        <v>339</v>
      </c>
      <c r="K6" s="96">
        <v>17145.787</v>
      </c>
      <c r="M6" s="52"/>
    </row>
    <row r="7" spans="1:13" ht="15.75" thickBot="1" x14ac:dyDescent="0.3">
      <c r="A7" s="102" t="s">
        <v>76</v>
      </c>
      <c r="B7" s="96">
        <v>6</v>
      </c>
      <c r="C7" s="96">
        <v>781.24770000000001</v>
      </c>
      <c r="D7" s="96">
        <v>5</v>
      </c>
      <c r="E7" s="96">
        <v>230.54810000000001</v>
      </c>
      <c r="F7" s="96">
        <v>91</v>
      </c>
      <c r="G7" s="96">
        <v>3210.5853000000002</v>
      </c>
      <c r="H7" s="96">
        <v>94</v>
      </c>
      <c r="I7" s="96">
        <v>2585.3308999999999</v>
      </c>
      <c r="J7" s="96">
        <v>196</v>
      </c>
      <c r="K7" s="96">
        <v>6807.7120000000004</v>
      </c>
      <c r="M7" s="52"/>
    </row>
    <row r="8" spans="1:13" ht="15.75" thickBot="1" x14ac:dyDescent="0.3">
      <c r="A8" s="102" t="s">
        <v>77</v>
      </c>
      <c r="B8" s="96">
        <v>6</v>
      </c>
      <c r="C8" s="96">
        <v>2993.3861999999999</v>
      </c>
      <c r="D8" s="96">
        <v>9</v>
      </c>
      <c r="E8" s="96">
        <v>676.69280000000003</v>
      </c>
      <c r="F8" s="96">
        <v>31</v>
      </c>
      <c r="G8" s="96">
        <v>1054.8923</v>
      </c>
      <c r="H8" s="96">
        <v>49</v>
      </c>
      <c r="I8" s="96">
        <v>1307.2226000000001</v>
      </c>
      <c r="J8" s="96">
        <v>95</v>
      </c>
      <c r="K8" s="96">
        <v>6032.1938999999993</v>
      </c>
      <c r="M8" s="52"/>
    </row>
    <row r="9" spans="1:13" ht="15.75" thickBot="1" x14ac:dyDescent="0.3">
      <c r="A9" s="102" t="s">
        <v>78</v>
      </c>
      <c r="B9" s="96">
        <v>13</v>
      </c>
      <c r="C9" s="96">
        <v>2024.5622000000001</v>
      </c>
      <c r="D9" s="96">
        <v>14</v>
      </c>
      <c r="E9" s="96">
        <v>214.23570000000001</v>
      </c>
      <c r="F9" s="96">
        <v>55</v>
      </c>
      <c r="G9" s="96">
        <v>3906.8119000000002</v>
      </c>
      <c r="H9" s="96">
        <v>100</v>
      </c>
      <c r="I9" s="96">
        <v>3805.8901000000001</v>
      </c>
      <c r="J9" s="96">
        <v>182</v>
      </c>
      <c r="K9" s="96">
        <v>9951.4999000000007</v>
      </c>
      <c r="M9" s="52"/>
    </row>
    <row r="10" spans="1:13" ht="15.75" thickBot="1" x14ac:dyDescent="0.3">
      <c r="A10" s="102" t="s">
        <v>79</v>
      </c>
      <c r="B10" s="96">
        <v>8</v>
      </c>
      <c r="C10" s="96">
        <v>2766.5336000000002</v>
      </c>
      <c r="D10" s="96">
        <v>9</v>
      </c>
      <c r="E10" s="96">
        <v>462.72570000000002</v>
      </c>
      <c r="F10" s="96">
        <v>36</v>
      </c>
      <c r="G10" s="96">
        <v>1944.8262999999999</v>
      </c>
      <c r="H10" s="96">
        <v>73</v>
      </c>
      <c r="I10" s="96">
        <v>753.63610000000006</v>
      </c>
      <c r="J10" s="96">
        <v>126</v>
      </c>
      <c r="K10" s="96">
        <v>5927.7217000000001</v>
      </c>
      <c r="M10" s="52"/>
    </row>
    <row r="11" spans="1:13" ht="15.75" thickBot="1" x14ac:dyDescent="0.3">
      <c r="A11" s="102" t="s">
        <v>80</v>
      </c>
      <c r="B11" s="96">
        <v>5</v>
      </c>
      <c r="C11" s="96">
        <v>2392.4593</v>
      </c>
      <c r="D11" s="96">
        <v>2</v>
      </c>
      <c r="E11" s="96">
        <v>1016.6885</v>
      </c>
      <c r="F11" s="96">
        <v>37</v>
      </c>
      <c r="G11" s="96">
        <v>1500.2482</v>
      </c>
      <c r="H11" s="96">
        <v>91</v>
      </c>
      <c r="I11" s="96">
        <v>3920.5956000000001</v>
      </c>
      <c r="J11" s="96">
        <v>135</v>
      </c>
      <c r="K11" s="96">
        <v>8829.9915999999994</v>
      </c>
      <c r="M11" s="52"/>
    </row>
    <row r="12" spans="1:13" ht="15.75" thickBot="1" x14ac:dyDescent="0.3">
      <c r="A12" s="102" t="s">
        <v>81</v>
      </c>
      <c r="B12" s="96">
        <v>4</v>
      </c>
      <c r="C12" s="96">
        <v>1816.0556999999999</v>
      </c>
      <c r="D12" s="96">
        <v>2</v>
      </c>
      <c r="E12" s="96">
        <v>224.559</v>
      </c>
      <c r="F12" s="96">
        <v>43</v>
      </c>
      <c r="G12" s="96">
        <v>2975.8663999999999</v>
      </c>
      <c r="H12" s="96">
        <v>61</v>
      </c>
      <c r="I12" s="96">
        <v>1206.5218</v>
      </c>
      <c r="J12" s="96">
        <v>110</v>
      </c>
      <c r="K12" s="96">
        <v>6223.0028999999995</v>
      </c>
      <c r="M12" s="52"/>
    </row>
    <row r="13" spans="1:13" ht="15.75" thickBot="1" x14ac:dyDescent="0.3">
      <c r="A13" s="102" t="s">
        <v>82</v>
      </c>
      <c r="B13" s="96">
        <v>7</v>
      </c>
      <c r="C13" s="96">
        <v>1357.0483999999999</v>
      </c>
      <c r="D13" s="96">
        <v>3</v>
      </c>
      <c r="E13" s="96">
        <v>81.503100000000003</v>
      </c>
      <c r="F13" s="96">
        <v>77</v>
      </c>
      <c r="G13" s="96">
        <v>3364.2552000000001</v>
      </c>
      <c r="H13" s="96">
        <v>117</v>
      </c>
      <c r="I13" s="96">
        <v>1133.2035000000001</v>
      </c>
      <c r="J13" s="96">
        <v>204</v>
      </c>
      <c r="K13" s="96">
        <v>5936.0102000000006</v>
      </c>
      <c r="M13" s="52"/>
    </row>
    <row r="14" spans="1:13" ht="15.75" thickBot="1" x14ac:dyDescent="0.3">
      <c r="A14" s="102" t="s">
        <v>83</v>
      </c>
      <c r="B14" s="96">
        <v>16</v>
      </c>
      <c r="C14" s="96">
        <v>2912.0421000000001</v>
      </c>
      <c r="D14" s="96">
        <v>17</v>
      </c>
      <c r="E14" s="96">
        <v>1284.7565999999999</v>
      </c>
      <c r="F14" s="96">
        <v>87</v>
      </c>
      <c r="G14" s="96">
        <v>4110.1688000000004</v>
      </c>
      <c r="H14" s="96">
        <v>231</v>
      </c>
      <c r="I14" s="96">
        <v>3258.415</v>
      </c>
      <c r="J14" s="96">
        <v>351</v>
      </c>
      <c r="K14" s="96">
        <v>11565.3825</v>
      </c>
      <c r="M14" s="52"/>
    </row>
    <row r="15" spans="1:13" ht="15.75" thickBot="1" x14ac:dyDescent="0.3">
      <c r="A15" s="102" t="s">
        <v>84</v>
      </c>
      <c r="B15" s="96">
        <v>11</v>
      </c>
      <c r="C15" s="96">
        <v>3288.9881999999998</v>
      </c>
      <c r="D15" s="96">
        <v>11</v>
      </c>
      <c r="E15" s="96">
        <v>148.2056</v>
      </c>
      <c r="F15" s="96">
        <v>47</v>
      </c>
      <c r="G15" s="96">
        <v>2616.0671000000002</v>
      </c>
      <c r="H15" s="96">
        <v>96</v>
      </c>
      <c r="I15" s="96">
        <v>1582.7046</v>
      </c>
      <c r="J15" s="96">
        <v>165</v>
      </c>
      <c r="K15" s="96">
        <v>7635.9655000000002</v>
      </c>
      <c r="M15" s="52"/>
    </row>
    <row r="16" spans="1:13" ht="15.75" thickBot="1" x14ac:dyDescent="0.3">
      <c r="A16" s="102" t="s">
        <v>85</v>
      </c>
      <c r="B16" s="96">
        <v>6</v>
      </c>
      <c r="C16" s="96">
        <v>408.37360000000001</v>
      </c>
      <c r="D16" s="96">
        <v>2</v>
      </c>
      <c r="E16" s="96">
        <v>29.078099999999999</v>
      </c>
      <c r="F16" s="96">
        <v>44</v>
      </c>
      <c r="G16" s="96">
        <v>1193.4652000000001</v>
      </c>
      <c r="H16" s="96">
        <v>163</v>
      </c>
      <c r="I16" s="96">
        <v>950.74180000000001</v>
      </c>
      <c r="J16" s="96">
        <v>215</v>
      </c>
      <c r="K16" s="96">
        <v>2581.6587</v>
      </c>
      <c r="M16" s="52"/>
    </row>
    <row r="17" spans="1:13" ht="15.75" thickBot="1" x14ac:dyDescent="0.3">
      <c r="A17" s="102" t="s">
        <v>86</v>
      </c>
      <c r="B17" s="96">
        <v>11</v>
      </c>
      <c r="C17" s="96">
        <v>2059.0689000000002</v>
      </c>
      <c r="D17" s="96">
        <v>7</v>
      </c>
      <c r="E17" s="96">
        <v>449.12889999999999</v>
      </c>
      <c r="F17" s="96">
        <v>76</v>
      </c>
      <c r="G17" s="96">
        <v>4382.4062999999996</v>
      </c>
      <c r="H17" s="96">
        <v>73</v>
      </c>
      <c r="I17" s="96">
        <v>1836.8477</v>
      </c>
      <c r="J17" s="96">
        <v>167</v>
      </c>
      <c r="K17" s="96">
        <v>8727.4518000000007</v>
      </c>
      <c r="M17" s="52"/>
    </row>
    <row r="18" spans="1:13" x14ac:dyDescent="0.25">
      <c r="A18" s="33" t="s">
        <v>23</v>
      </c>
      <c r="B18" s="116"/>
      <c r="C18" s="52"/>
      <c r="D18" s="52"/>
      <c r="E18" s="52"/>
      <c r="F18" s="116"/>
      <c r="G18" s="52"/>
      <c r="H18" s="116"/>
      <c r="I18" s="52"/>
      <c r="J18" s="52"/>
      <c r="K18" s="97"/>
    </row>
    <row r="19" spans="1:13" x14ac:dyDescent="0.25">
      <c r="B19" s="115"/>
      <c r="D19" s="115"/>
      <c r="F19" s="115"/>
      <c r="H19" s="115"/>
    </row>
  </sheetData>
  <mergeCells count="7">
    <mergeCell ref="A1:K1"/>
    <mergeCell ref="A2:A3"/>
    <mergeCell ref="B2:C2"/>
    <mergeCell ref="D2:E2"/>
    <mergeCell ref="F2:G2"/>
    <mergeCell ref="H2:I2"/>
    <mergeCell ref="J2:K2"/>
  </mergeCells>
  <pageMargins left="0.7" right="0.7" top="0.78740157499999996" bottom="0.78740157499999996" header="0.3" footer="0.3"/>
  <pageSetup paperSize="9" orientation="portrait" horizontalDpi="360" verticalDpi="36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40648-54CD-4FC9-8F86-A7F66AD1A995}">
  <dimension ref="A1:F18"/>
  <sheetViews>
    <sheetView workbookViewId="0">
      <selection sqref="A1:E1"/>
    </sheetView>
  </sheetViews>
  <sheetFormatPr defaultRowHeight="15" x14ac:dyDescent="0.25"/>
  <cols>
    <col min="1" max="1" width="15.7109375" style="31" customWidth="1"/>
    <col min="2" max="3" width="9.7109375" customWidth="1"/>
  </cols>
  <sheetData>
    <row r="1" spans="1:5" ht="15.75" thickBot="1" x14ac:dyDescent="0.3">
      <c r="A1" s="195" t="s">
        <v>450</v>
      </c>
      <c r="B1" s="185"/>
      <c r="C1" s="185"/>
      <c r="D1" s="185"/>
      <c r="E1" s="185"/>
    </row>
    <row r="2" spans="1:5" ht="15.75" thickBot="1" x14ac:dyDescent="0.3">
      <c r="A2" s="196" t="s">
        <v>65</v>
      </c>
      <c r="B2" s="198" t="s">
        <v>87</v>
      </c>
      <c r="C2" s="199"/>
    </row>
    <row r="3" spans="1:5" ht="15.75" thickBot="1" x14ac:dyDescent="0.3">
      <c r="A3" s="197"/>
      <c r="B3" s="114" t="s">
        <v>71</v>
      </c>
      <c r="C3" s="114" t="s">
        <v>72</v>
      </c>
    </row>
    <row r="4" spans="1:5" ht="15.75" thickBot="1" x14ac:dyDescent="0.3">
      <c r="A4" s="44" t="s">
        <v>73</v>
      </c>
      <c r="B4" s="64">
        <v>12</v>
      </c>
      <c r="C4" s="53">
        <v>9333</v>
      </c>
    </row>
    <row r="5" spans="1:5" ht="15.75" thickBot="1" x14ac:dyDescent="0.3">
      <c r="A5" s="44" t="s">
        <v>74</v>
      </c>
      <c r="B5" s="67">
        <v>19</v>
      </c>
      <c r="C5" s="17">
        <v>104625</v>
      </c>
    </row>
    <row r="6" spans="1:5" ht="15.75" thickBot="1" x14ac:dyDescent="0.3">
      <c r="A6" s="44" t="s">
        <v>75</v>
      </c>
      <c r="B6" s="67">
        <v>14</v>
      </c>
      <c r="C6" s="17">
        <v>101836</v>
      </c>
    </row>
    <row r="7" spans="1:5" ht="15.75" thickBot="1" x14ac:dyDescent="0.3">
      <c r="A7" s="44" t="s">
        <v>76</v>
      </c>
      <c r="B7" s="67">
        <v>25</v>
      </c>
      <c r="C7" s="17">
        <v>135912</v>
      </c>
    </row>
    <row r="8" spans="1:5" ht="15.75" thickBot="1" x14ac:dyDescent="0.3">
      <c r="A8" s="44" t="s">
        <v>77</v>
      </c>
      <c r="B8" s="67">
        <v>11</v>
      </c>
      <c r="C8" s="17">
        <v>59960</v>
      </c>
    </row>
    <row r="9" spans="1:5" ht="15.75" thickBot="1" x14ac:dyDescent="0.3">
      <c r="A9" s="44" t="s">
        <v>78</v>
      </c>
      <c r="B9" s="67">
        <v>7</v>
      </c>
      <c r="C9" s="17">
        <v>54460</v>
      </c>
    </row>
    <row r="10" spans="1:5" ht="15.75" thickBot="1" x14ac:dyDescent="0.3">
      <c r="A10" s="44" t="s">
        <v>79</v>
      </c>
      <c r="B10" s="67">
        <v>3</v>
      </c>
      <c r="C10" s="17">
        <v>14145</v>
      </c>
    </row>
    <row r="11" spans="1:5" ht="15.75" thickBot="1" x14ac:dyDescent="0.3">
      <c r="A11" s="44" t="s">
        <v>80</v>
      </c>
      <c r="B11" s="67">
        <v>5</v>
      </c>
      <c r="C11" s="17">
        <v>6917</v>
      </c>
    </row>
    <row r="12" spans="1:5" ht="15.75" thickBot="1" x14ac:dyDescent="0.3">
      <c r="A12" s="44" t="s">
        <v>81</v>
      </c>
      <c r="B12" s="67">
        <v>10</v>
      </c>
      <c r="C12" s="17">
        <v>31763</v>
      </c>
    </row>
    <row r="13" spans="1:5" ht="15.75" thickBot="1" x14ac:dyDescent="0.3">
      <c r="A13" s="44" t="s">
        <v>82</v>
      </c>
      <c r="B13" s="67">
        <v>9</v>
      </c>
      <c r="C13" s="17">
        <v>48192</v>
      </c>
    </row>
    <row r="14" spans="1:5" ht="15.75" thickBot="1" x14ac:dyDescent="0.3">
      <c r="A14" s="44" t="s">
        <v>83</v>
      </c>
      <c r="B14" s="67">
        <v>20</v>
      </c>
      <c r="C14" s="17">
        <v>90509</v>
      </c>
    </row>
    <row r="15" spans="1:5" ht="15.75" thickBot="1" x14ac:dyDescent="0.3">
      <c r="A15" s="44" t="s">
        <v>84</v>
      </c>
      <c r="B15" s="67">
        <v>6</v>
      </c>
      <c r="C15" s="17">
        <v>33547</v>
      </c>
    </row>
    <row r="16" spans="1:5" ht="15.75" thickBot="1" x14ac:dyDescent="0.3">
      <c r="A16" s="44" t="s">
        <v>85</v>
      </c>
      <c r="B16" s="67">
        <v>6</v>
      </c>
      <c r="C16" s="17">
        <v>62265</v>
      </c>
    </row>
    <row r="17" spans="1:6" ht="15.75" thickBot="1" x14ac:dyDescent="0.3">
      <c r="A17" s="44" t="s">
        <v>86</v>
      </c>
      <c r="B17" s="67">
        <v>5</v>
      </c>
      <c r="C17" s="17">
        <v>69796</v>
      </c>
    </row>
    <row r="18" spans="1:6" ht="15" customHeight="1" x14ac:dyDescent="0.25">
      <c r="A18" s="194" t="s">
        <v>426</v>
      </c>
      <c r="B18" s="185"/>
      <c r="C18" s="185"/>
      <c r="D18" s="185"/>
      <c r="E18" s="185"/>
      <c r="F18" s="185"/>
    </row>
  </sheetData>
  <mergeCells count="4">
    <mergeCell ref="A18:F18"/>
    <mergeCell ref="A1:E1"/>
    <mergeCell ref="A2:A3"/>
    <mergeCell ref="B2:C2"/>
  </mergeCells>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F9F41-A077-44EB-BBFD-5F9C82932F7C}">
  <dimension ref="A1:F20"/>
  <sheetViews>
    <sheetView workbookViewId="0">
      <selection sqref="A1:E1"/>
    </sheetView>
  </sheetViews>
  <sheetFormatPr defaultRowHeight="15" x14ac:dyDescent="0.25"/>
  <cols>
    <col min="1" max="1" width="10.7109375" style="31" customWidth="1"/>
    <col min="2" max="3" width="10.7109375" customWidth="1"/>
  </cols>
  <sheetData>
    <row r="1" spans="1:5" ht="15.75" thickBot="1" x14ac:dyDescent="0.3">
      <c r="A1" s="195" t="s">
        <v>451</v>
      </c>
      <c r="B1" s="185"/>
      <c r="C1" s="185"/>
      <c r="D1" s="185"/>
      <c r="E1" s="185"/>
    </row>
    <row r="2" spans="1:5" ht="15.75" thickBot="1" x14ac:dyDescent="0.3">
      <c r="A2" s="200" t="s">
        <v>65</v>
      </c>
      <c r="B2" s="202" t="s">
        <v>88</v>
      </c>
      <c r="C2" s="203"/>
    </row>
    <row r="3" spans="1:5" ht="15.75" thickBot="1" x14ac:dyDescent="0.3">
      <c r="A3" s="201"/>
      <c r="B3" s="9" t="s">
        <v>71</v>
      </c>
      <c r="C3" s="9" t="s">
        <v>72</v>
      </c>
    </row>
    <row r="4" spans="1:5" ht="15.75" thickBot="1" x14ac:dyDescent="0.3">
      <c r="A4" s="60">
        <v>2009</v>
      </c>
      <c r="B4" s="5">
        <v>6</v>
      </c>
      <c r="C4" s="5">
        <v>33164.309699999998</v>
      </c>
    </row>
    <row r="5" spans="1:5" ht="15.75" thickBot="1" x14ac:dyDescent="0.3">
      <c r="A5" s="60">
        <v>2010</v>
      </c>
      <c r="B5" s="5">
        <v>16</v>
      </c>
      <c r="C5" s="5">
        <v>53131.627800000002</v>
      </c>
    </row>
    <row r="6" spans="1:5" ht="15.75" thickBot="1" x14ac:dyDescent="0.3">
      <c r="A6" s="60">
        <v>2011</v>
      </c>
      <c r="B6" s="5">
        <v>16</v>
      </c>
      <c r="C6" s="5">
        <v>53131.627800000002</v>
      </c>
    </row>
    <row r="7" spans="1:5" ht="15.75" thickBot="1" x14ac:dyDescent="0.3">
      <c r="A7" s="60">
        <v>2012</v>
      </c>
      <c r="B7" s="5">
        <v>16</v>
      </c>
      <c r="C7" s="5">
        <v>53131.627800000002</v>
      </c>
    </row>
    <row r="8" spans="1:5" ht="15.75" thickBot="1" x14ac:dyDescent="0.3">
      <c r="A8" s="60">
        <v>2013</v>
      </c>
      <c r="B8" s="5">
        <v>16</v>
      </c>
      <c r="C8" s="5">
        <v>53131.627800000002</v>
      </c>
    </row>
    <row r="9" spans="1:5" ht="15.75" thickBot="1" x14ac:dyDescent="0.3">
      <c r="A9" s="60">
        <v>2014</v>
      </c>
      <c r="B9" s="5">
        <v>28</v>
      </c>
      <c r="C9" s="5">
        <v>53470.8773</v>
      </c>
    </row>
    <row r="10" spans="1:5" ht="15.75" thickBot="1" x14ac:dyDescent="0.3">
      <c r="A10" s="60">
        <v>2015</v>
      </c>
      <c r="B10" s="5">
        <v>29</v>
      </c>
      <c r="C10" s="5">
        <v>53471.0288</v>
      </c>
    </row>
    <row r="11" spans="1:5" ht="15.75" thickBot="1" x14ac:dyDescent="0.3">
      <c r="A11" s="60">
        <v>2016</v>
      </c>
      <c r="B11" s="5">
        <v>34</v>
      </c>
      <c r="C11" s="5">
        <v>53689.320099999997</v>
      </c>
    </row>
    <row r="12" spans="1:5" ht="15.75" thickBot="1" x14ac:dyDescent="0.3">
      <c r="A12" s="60">
        <v>2017</v>
      </c>
      <c r="B12" s="5">
        <v>36</v>
      </c>
      <c r="C12" s="5">
        <v>52969.488400000002</v>
      </c>
    </row>
    <row r="13" spans="1:5" ht="15.75" thickBot="1" x14ac:dyDescent="0.3">
      <c r="A13" s="60">
        <v>2018</v>
      </c>
      <c r="B13" s="5">
        <v>48</v>
      </c>
      <c r="C13" s="5">
        <v>46568.6</v>
      </c>
    </row>
    <row r="14" spans="1:5" ht="15.75" thickBot="1" x14ac:dyDescent="0.3">
      <c r="A14" s="60">
        <v>2019</v>
      </c>
      <c r="B14" s="5">
        <v>49</v>
      </c>
      <c r="C14" s="5">
        <v>46578.2</v>
      </c>
    </row>
    <row r="15" spans="1:5" ht="15.75" thickBot="1" x14ac:dyDescent="0.3">
      <c r="A15" s="60">
        <v>2020</v>
      </c>
      <c r="B15" s="5">
        <v>51</v>
      </c>
      <c r="C15" s="5">
        <v>49009.949800000002</v>
      </c>
    </row>
    <row r="16" spans="1:5" ht="15.75" thickBot="1" x14ac:dyDescent="0.3">
      <c r="A16" s="60">
        <v>2021</v>
      </c>
      <c r="B16" s="5">
        <v>52</v>
      </c>
      <c r="C16" s="5">
        <v>46768</v>
      </c>
    </row>
    <row r="17" spans="1:6" ht="15.75" thickBot="1" x14ac:dyDescent="0.3">
      <c r="A17" s="60">
        <v>2022</v>
      </c>
      <c r="B17" s="5">
        <v>53</v>
      </c>
      <c r="C17" s="5">
        <v>47411</v>
      </c>
    </row>
    <row r="18" spans="1:6" ht="15.75" thickBot="1" x14ac:dyDescent="0.3">
      <c r="A18" s="60">
        <v>2023</v>
      </c>
      <c r="B18" s="5">
        <v>53</v>
      </c>
      <c r="C18" s="5">
        <v>47411</v>
      </c>
    </row>
    <row r="19" spans="1:6" ht="15" customHeight="1" x14ac:dyDescent="0.25">
      <c r="A19" s="204" t="s">
        <v>89</v>
      </c>
      <c r="B19" s="184"/>
      <c r="C19" s="184"/>
      <c r="D19" s="184"/>
      <c r="E19" s="184"/>
      <c r="F19" s="184"/>
    </row>
    <row r="20" spans="1:6" x14ac:dyDescent="0.25">
      <c r="A20" s="183" t="s">
        <v>90</v>
      </c>
      <c r="B20" s="181"/>
      <c r="C20" s="61"/>
      <c r="D20" s="61"/>
      <c r="E20" s="61"/>
      <c r="F20" s="61"/>
    </row>
  </sheetData>
  <mergeCells count="5">
    <mergeCell ref="A1:E1"/>
    <mergeCell ref="A2:A3"/>
    <mergeCell ref="B2:C2"/>
    <mergeCell ref="A19:F19"/>
    <mergeCell ref="A20:B20"/>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R71"/>
  <sheetViews>
    <sheetView zoomScaleNormal="100" workbookViewId="0">
      <selection sqref="A1:R1"/>
    </sheetView>
  </sheetViews>
  <sheetFormatPr defaultRowHeight="15" x14ac:dyDescent="0.25"/>
  <cols>
    <col min="1" max="1" width="22.28515625" style="31" customWidth="1"/>
    <col min="2" max="18" width="10.7109375" customWidth="1"/>
  </cols>
  <sheetData>
    <row r="1" spans="1:18" ht="15" customHeight="1" thickBot="1" x14ac:dyDescent="0.3">
      <c r="A1" s="209" t="s">
        <v>452</v>
      </c>
      <c r="B1" s="190"/>
      <c r="C1" s="190"/>
      <c r="D1" s="190"/>
      <c r="E1" s="190"/>
      <c r="F1" s="190"/>
      <c r="G1" s="190"/>
      <c r="H1" s="190"/>
      <c r="I1" s="190"/>
      <c r="J1" s="190"/>
      <c r="K1" s="190"/>
      <c r="L1" s="190"/>
      <c r="M1" s="190"/>
      <c r="N1" s="190"/>
      <c r="O1" s="190"/>
      <c r="P1" s="190"/>
      <c r="Q1" s="190"/>
      <c r="R1" s="190"/>
    </row>
    <row r="2" spans="1:18" ht="35.25" customHeight="1" thickBot="1" x14ac:dyDescent="0.3">
      <c r="A2" s="207" t="s">
        <v>91</v>
      </c>
      <c r="B2" s="98" t="s">
        <v>36</v>
      </c>
      <c r="C2" s="103" t="s">
        <v>92</v>
      </c>
      <c r="D2" s="40" t="s">
        <v>93</v>
      </c>
      <c r="E2" s="104" t="s">
        <v>94</v>
      </c>
      <c r="F2" s="104" t="s">
        <v>95</v>
      </c>
      <c r="G2" s="104" t="s">
        <v>96</v>
      </c>
      <c r="H2" s="104" t="s">
        <v>97</v>
      </c>
      <c r="I2" s="104" t="s">
        <v>98</v>
      </c>
      <c r="J2" s="104" t="s">
        <v>99</v>
      </c>
      <c r="K2" s="104" t="s">
        <v>100</v>
      </c>
      <c r="L2" s="104" t="s">
        <v>101</v>
      </c>
      <c r="M2" s="104" t="s">
        <v>102</v>
      </c>
      <c r="N2" s="104" t="s">
        <v>103</v>
      </c>
      <c r="O2" s="104" t="s">
        <v>104</v>
      </c>
      <c r="P2" s="104" t="s">
        <v>105</v>
      </c>
      <c r="Q2" s="104" t="s">
        <v>106</v>
      </c>
      <c r="R2" s="104" t="s">
        <v>107</v>
      </c>
    </row>
    <row r="3" spans="1:18" ht="15.75" thickBot="1" x14ac:dyDescent="0.3">
      <c r="A3" s="208"/>
      <c r="B3" s="98" t="s">
        <v>29</v>
      </c>
      <c r="C3" s="104" t="s">
        <v>108</v>
      </c>
      <c r="D3" s="104" t="s">
        <v>109</v>
      </c>
      <c r="E3" s="98" t="s">
        <v>110</v>
      </c>
      <c r="F3" s="98" t="s">
        <v>29</v>
      </c>
      <c r="G3" s="98" t="s">
        <v>108</v>
      </c>
      <c r="H3" s="98" t="s">
        <v>29</v>
      </c>
      <c r="I3" s="98" t="s">
        <v>110</v>
      </c>
      <c r="J3" s="98" t="s">
        <v>29</v>
      </c>
      <c r="K3" s="98" t="s">
        <v>29</v>
      </c>
      <c r="L3" s="98" t="s">
        <v>110</v>
      </c>
      <c r="M3" s="98" t="s">
        <v>29</v>
      </c>
      <c r="N3" s="98" t="s">
        <v>110</v>
      </c>
      <c r="O3" s="98" t="s">
        <v>29</v>
      </c>
      <c r="P3" s="98" t="s">
        <v>110</v>
      </c>
      <c r="Q3" s="98" t="s">
        <v>29</v>
      </c>
      <c r="R3" s="98" t="s">
        <v>110</v>
      </c>
    </row>
    <row r="4" spans="1:18" ht="15.75" thickBot="1" x14ac:dyDescent="0.3">
      <c r="A4" s="123" t="s">
        <v>111</v>
      </c>
      <c r="B4" s="141">
        <v>7886684.2633999996</v>
      </c>
      <c r="C4" s="142">
        <v>1112</v>
      </c>
      <c r="D4" s="142">
        <v>795640.08389999997</v>
      </c>
      <c r="E4" s="143">
        <v>10.09</v>
      </c>
      <c r="F4" s="142">
        <v>715.50369999999998</v>
      </c>
      <c r="G4" s="144">
        <v>41</v>
      </c>
      <c r="H4" s="142">
        <v>703437.3236</v>
      </c>
      <c r="I4" s="143">
        <v>8.92</v>
      </c>
      <c r="J4" s="142">
        <v>17157.007900000001</v>
      </c>
      <c r="K4" s="142">
        <v>1115358.1867</v>
      </c>
      <c r="L4" s="143">
        <v>14.14</v>
      </c>
      <c r="M4" s="142">
        <v>715910.20629999996</v>
      </c>
      <c r="N4" s="143">
        <v>64.19</v>
      </c>
      <c r="O4" s="142">
        <v>240136.48</v>
      </c>
      <c r="P4" s="143">
        <v>21.53</v>
      </c>
      <c r="Q4" s="142">
        <v>249628.25330000001</v>
      </c>
      <c r="R4" s="143">
        <v>22.38</v>
      </c>
    </row>
    <row r="5" spans="1:18" ht="15.75" thickBot="1" x14ac:dyDescent="0.3">
      <c r="A5" s="126" t="s">
        <v>112</v>
      </c>
      <c r="B5" s="142">
        <v>49617.619299999998</v>
      </c>
      <c r="C5" s="144">
        <v>11</v>
      </c>
      <c r="D5" s="142">
        <v>856.49210000000005</v>
      </c>
      <c r="E5" s="143">
        <v>1.73</v>
      </c>
      <c r="F5" s="142">
        <v>77.862899999999996</v>
      </c>
      <c r="G5" s="144">
        <v>0</v>
      </c>
      <c r="H5" s="142">
        <v>0</v>
      </c>
      <c r="I5" s="143">
        <v>0</v>
      </c>
      <c r="J5" s="142">
        <v>0</v>
      </c>
      <c r="K5" s="142">
        <v>856.49210000000005</v>
      </c>
      <c r="L5" s="143">
        <v>1.73</v>
      </c>
      <c r="M5" s="142">
        <v>810.30859999999996</v>
      </c>
      <c r="N5" s="143">
        <v>94.61</v>
      </c>
      <c r="O5" s="142">
        <v>46.183599999999998</v>
      </c>
      <c r="P5" s="143">
        <v>5.39</v>
      </c>
      <c r="Q5" s="142">
        <v>0</v>
      </c>
      <c r="R5" s="143">
        <v>0</v>
      </c>
    </row>
    <row r="6" spans="1:18" ht="15.75" thickBot="1" x14ac:dyDescent="0.3">
      <c r="A6" s="126" t="s">
        <v>113</v>
      </c>
      <c r="B6" s="142">
        <v>1092835.9172</v>
      </c>
      <c r="C6" s="144">
        <v>172</v>
      </c>
      <c r="D6" s="142">
        <v>33100.633699999998</v>
      </c>
      <c r="E6" s="143">
        <v>3.03</v>
      </c>
      <c r="F6" s="142">
        <v>192.44550000000001</v>
      </c>
      <c r="G6" s="144">
        <v>5</v>
      </c>
      <c r="H6" s="142">
        <v>39149.685400000002</v>
      </c>
      <c r="I6" s="143">
        <v>3.58</v>
      </c>
      <c r="J6" s="142">
        <v>7829.9371000000001</v>
      </c>
      <c r="K6" s="142">
        <v>63883.452599999997</v>
      </c>
      <c r="L6" s="143">
        <v>5.85</v>
      </c>
      <c r="M6" s="142">
        <v>48022.345500000003</v>
      </c>
      <c r="N6" s="143">
        <v>75.17</v>
      </c>
      <c r="O6" s="142">
        <v>9542.6831999999995</v>
      </c>
      <c r="P6" s="143">
        <v>14.94</v>
      </c>
      <c r="Q6" s="142">
        <v>9219.3456999999999</v>
      </c>
      <c r="R6" s="143">
        <v>14.43</v>
      </c>
    </row>
    <row r="7" spans="1:18" ht="15.75" thickBot="1" x14ac:dyDescent="0.3">
      <c r="A7" s="126" t="s">
        <v>114</v>
      </c>
      <c r="B7" s="142">
        <v>1005812.7438000001</v>
      </c>
      <c r="C7" s="144">
        <v>102</v>
      </c>
      <c r="D7" s="142">
        <v>164465.12460000001</v>
      </c>
      <c r="E7" s="143">
        <v>16.350000000000001</v>
      </c>
      <c r="F7" s="142">
        <v>1612.4032</v>
      </c>
      <c r="G7" s="144">
        <v>9</v>
      </c>
      <c r="H7" s="142">
        <v>155379.04329999999</v>
      </c>
      <c r="I7" s="143">
        <v>15.45</v>
      </c>
      <c r="J7" s="142">
        <v>17264.338100000001</v>
      </c>
      <c r="K7" s="142">
        <v>236540.4154</v>
      </c>
      <c r="L7" s="143">
        <v>23.52</v>
      </c>
      <c r="M7" s="142">
        <v>182677.65729999999</v>
      </c>
      <c r="N7" s="143">
        <v>77.23</v>
      </c>
      <c r="O7" s="142">
        <v>21158.5429</v>
      </c>
      <c r="P7" s="143">
        <v>8.9499999999999993</v>
      </c>
      <c r="Q7" s="142">
        <v>44692.3845</v>
      </c>
      <c r="R7" s="143">
        <v>18.89</v>
      </c>
    </row>
    <row r="8" spans="1:18" ht="15.75" thickBot="1" x14ac:dyDescent="0.3">
      <c r="A8" s="126" t="s">
        <v>115</v>
      </c>
      <c r="B8" s="142">
        <v>764860.63470000005</v>
      </c>
      <c r="C8" s="144">
        <v>68</v>
      </c>
      <c r="D8" s="142">
        <v>79196.349199999997</v>
      </c>
      <c r="E8" s="143">
        <v>10.35</v>
      </c>
      <c r="F8" s="142">
        <v>1164.6522</v>
      </c>
      <c r="G8" s="144">
        <v>2</v>
      </c>
      <c r="H8" s="142">
        <v>50942.320800000001</v>
      </c>
      <c r="I8" s="143">
        <v>6.66</v>
      </c>
      <c r="J8" s="142">
        <v>25471.160400000001</v>
      </c>
      <c r="K8" s="142">
        <v>81447.482399999994</v>
      </c>
      <c r="L8" s="143">
        <v>10.65</v>
      </c>
      <c r="M8" s="142">
        <v>70157.450899999996</v>
      </c>
      <c r="N8" s="143">
        <v>86.14</v>
      </c>
      <c r="O8" s="142">
        <v>11288.8352</v>
      </c>
      <c r="P8" s="143">
        <v>13.86</v>
      </c>
      <c r="Q8" s="142">
        <v>11.675700000000001</v>
      </c>
      <c r="R8" s="143">
        <v>0.01</v>
      </c>
    </row>
    <row r="9" spans="1:18" ht="15.75" thickBot="1" x14ac:dyDescent="0.3">
      <c r="A9" s="126" t="s">
        <v>116</v>
      </c>
      <c r="B9" s="142">
        <v>331011.16239999997</v>
      </c>
      <c r="C9" s="144">
        <v>55</v>
      </c>
      <c r="D9" s="142">
        <v>58977.644200000002</v>
      </c>
      <c r="E9" s="143">
        <v>17.82</v>
      </c>
      <c r="F9" s="142">
        <v>1072.3208</v>
      </c>
      <c r="G9" s="144">
        <v>2</v>
      </c>
      <c r="H9" s="142">
        <v>47905.159</v>
      </c>
      <c r="I9" s="143">
        <v>14.47</v>
      </c>
      <c r="J9" s="142">
        <v>23952.5795</v>
      </c>
      <c r="K9" s="142">
        <v>68990.214600000007</v>
      </c>
      <c r="L9" s="143">
        <v>20.84</v>
      </c>
      <c r="M9" s="142">
        <v>10291.3853</v>
      </c>
      <c r="N9" s="143">
        <v>14.92</v>
      </c>
      <c r="O9" s="142">
        <v>49576.394500000002</v>
      </c>
      <c r="P9" s="143">
        <v>71.86</v>
      </c>
      <c r="Q9" s="142">
        <v>45585.8341</v>
      </c>
      <c r="R9" s="143">
        <v>66.08</v>
      </c>
    </row>
    <row r="10" spans="1:18" ht="15.75" thickBot="1" x14ac:dyDescent="0.3">
      <c r="A10" s="126" t="s">
        <v>117</v>
      </c>
      <c r="B10" s="142">
        <v>533874.98880000005</v>
      </c>
      <c r="C10" s="144">
        <v>109</v>
      </c>
      <c r="D10" s="142">
        <v>55283.154699999999</v>
      </c>
      <c r="E10" s="143">
        <v>10.36</v>
      </c>
      <c r="F10" s="142">
        <v>507.18490000000003</v>
      </c>
      <c r="G10" s="144">
        <v>5</v>
      </c>
      <c r="H10" s="142">
        <v>84220.567800000004</v>
      </c>
      <c r="I10" s="143">
        <v>15.78</v>
      </c>
      <c r="J10" s="142">
        <v>16844.113600000001</v>
      </c>
      <c r="K10" s="142">
        <v>112641.90399999999</v>
      </c>
      <c r="L10" s="143">
        <v>21.1</v>
      </c>
      <c r="M10" s="142">
        <v>52071.445599999999</v>
      </c>
      <c r="N10" s="143">
        <v>46.23</v>
      </c>
      <c r="O10" s="142">
        <v>23963.406999999999</v>
      </c>
      <c r="P10" s="143">
        <v>21.27</v>
      </c>
      <c r="Q10" s="142">
        <v>45589.3557</v>
      </c>
      <c r="R10" s="143">
        <v>40.47</v>
      </c>
    </row>
    <row r="11" spans="1:18" ht="15.75" thickBot="1" x14ac:dyDescent="0.3">
      <c r="A11" s="126" t="s">
        <v>118</v>
      </c>
      <c r="B11" s="142">
        <v>316360.37089999998</v>
      </c>
      <c r="C11" s="144">
        <v>50</v>
      </c>
      <c r="D11" s="142">
        <v>42440.664400000001</v>
      </c>
      <c r="E11" s="143">
        <v>13.42</v>
      </c>
      <c r="F11" s="142">
        <v>848.81330000000003</v>
      </c>
      <c r="G11" s="144">
        <v>3</v>
      </c>
      <c r="H11" s="142">
        <v>34180.481899999999</v>
      </c>
      <c r="I11" s="143">
        <v>10.8</v>
      </c>
      <c r="J11" s="142">
        <v>11393.494000000001</v>
      </c>
      <c r="K11" s="142">
        <v>53227.697500000002</v>
      </c>
      <c r="L11" s="143">
        <v>16.829999999999998</v>
      </c>
      <c r="M11" s="142">
        <v>44437.7909</v>
      </c>
      <c r="N11" s="143">
        <v>83.49</v>
      </c>
      <c r="O11" s="142">
        <v>9041.1304999999993</v>
      </c>
      <c r="P11" s="143">
        <v>16.989999999999998</v>
      </c>
      <c r="Q11" s="142">
        <v>2253.1653000000001</v>
      </c>
      <c r="R11" s="143">
        <v>4.2300000000000004</v>
      </c>
    </row>
    <row r="12" spans="1:18" ht="15.75" thickBot="1" x14ac:dyDescent="0.3">
      <c r="A12" s="126" t="s">
        <v>119</v>
      </c>
      <c r="B12" s="142">
        <v>475910.71100000001</v>
      </c>
      <c r="C12" s="144">
        <v>76</v>
      </c>
      <c r="D12" s="142">
        <v>50956.697099999998</v>
      </c>
      <c r="E12" s="143">
        <v>10.71</v>
      </c>
      <c r="F12" s="142">
        <v>670.48289999999997</v>
      </c>
      <c r="G12" s="144">
        <v>5</v>
      </c>
      <c r="H12" s="142">
        <v>38916.3105</v>
      </c>
      <c r="I12" s="143">
        <v>8.18</v>
      </c>
      <c r="J12" s="142">
        <v>7783.2620999999999</v>
      </c>
      <c r="K12" s="142">
        <v>59273.223400000003</v>
      </c>
      <c r="L12" s="143">
        <v>12.45</v>
      </c>
      <c r="M12" s="142">
        <v>40811.8413</v>
      </c>
      <c r="N12" s="143">
        <v>68.849999999999994</v>
      </c>
      <c r="O12" s="142">
        <v>17059.370999999999</v>
      </c>
      <c r="P12" s="143">
        <v>28.78</v>
      </c>
      <c r="Q12" s="142">
        <v>4233.2277999999997</v>
      </c>
      <c r="R12" s="143">
        <v>7.14</v>
      </c>
    </row>
    <row r="13" spans="1:18" ht="15.75" thickBot="1" x14ac:dyDescent="0.3">
      <c r="A13" s="126" t="s">
        <v>120</v>
      </c>
      <c r="B13" s="142">
        <v>451955.58850000001</v>
      </c>
      <c r="C13" s="144">
        <v>61</v>
      </c>
      <c r="D13" s="142">
        <v>7545.4014999999999</v>
      </c>
      <c r="E13" s="143">
        <v>1.67</v>
      </c>
      <c r="F13" s="142">
        <v>123.6951</v>
      </c>
      <c r="G13" s="144">
        <v>3</v>
      </c>
      <c r="H13" s="142">
        <v>14071.074699999999</v>
      </c>
      <c r="I13" s="143">
        <v>3.11</v>
      </c>
      <c r="J13" s="142">
        <v>4690.3581999999997</v>
      </c>
      <c r="K13" s="142">
        <v>21363.587200000002</v>
      </c>
      <c r="L13" s="143">
        <v>4.7300000000000004</v>
      </c>
      <c r="M13" s="142">
        <v>4363.2579999999998</v>
      </c>
      <c r="N13" s="143">
        <v>20.420000000000002</v>
      </c>
      <c r="O13" s="142">
        <v>3209.1336999999999</v>
      </c>
      <c r="P13" s="143">
        <v>15.02</v>
      </c>
      <c r="Q13" s="142">
        <v>13798.660599999999</v>
      </c>
      <c r="R13" s="143">
        <v>64.59</v>
      </c>
    </row>
    <row r="14" spans="1:18" ht="15.75" thickBot="1" x14ac:dyDescent="0.3">
      <c r="A14" s="126" t="s">
        <v>121</v>
      </c>
      <c r="B14" s="142">
        <v>679508.81429999997</v>
      </c>
      <c r="C14" s="144">
        <v>85</v>
      </c>
      <c r="D14" s="142">
        <v>6412.6774999999998</v>
      </c>
      <c r="E14" s="143">
        <v>0.94</v>
      </c>
      <c r="F14" s="142">
        <v>75.443299999999994</v>
      </c>
      <c r="G14" s="144">
        <v>0</v>
      </c>
      <c r="H14" s="142">
        <v>0</v>
      </c>
      <c r="I14" s="143">
        <v>0</v>
      </c>
      <c r="J14" s="142">
        <v>0</v>
      </c>
      <c r="K14" s="142">
        <v>6412.6754000000001</v>
      </c>
      <c r="L14" s="143">
        <v>0.94</v>
      </c>
      <c r="M14" s="142">
        <v>4467.6282000000001</v>
      </c>
      <c r="N14" s="143">
        <v>69.67</v>
      </c>
      <c r="O14" s="142">
        <v>2314.4243000000001</v>
      </c>
      <c r="P14" s="143">
        <v>36.090000000000003</v>
      </c>
      <c r="Q14" s="142">
        <v>0</v>
      </c>
      <c r="R14" s="143">
        <v>0</v>
      </c>
    </row>
    <row r="15" spans="1:18" ht="15.75" thickBot="1" x14ac:dyDescent="0.3">
      <c r="A15" s="126" t="s">
        <v>122</v>
      </c>
      <c r="B15" s="142">
        <v>718585.83299999998</v>
      </c>
      <c r="C15" s="144">
        <v>203</v>
      </c>
      <c r="D15" s="142">
        <v>65687.627200000003</v>
      </c>
      <c r="E15" s="143">
        <v>9.14</v>
      </c>
      <c r="F15" s="142">
        <v>323.58440000000002</v>
      </c>
      <c r="G15" s="144">
        <v>8</v>
      </c>
      <c r="H15" s="142">
        <v>41007.464599999999</v>
      </c>
      <c r="I15" s="143">
        <v>5.71</v>
      </c>
      <c r="J15" s="142">
        <v>5125.9331000000002</v>
      </c>
      <c r="K15" s="142">
        <v>85747.207599999994</v>
      </c>
      <c r="L15" s="143">
        <v>11.93</v>
      </c>
      <c r="M15" s="142">
        <v>38956.038</v>
      </c>
      <c r="N15" s="143">
        <v>45.43</v>
      </c>
      <c r="O15" s="142">
        <v>33251.321600000003</v>
      </c>
      <c r="P15" s="143">
        <v>38.78</v>
      </c>
      <c r="Q15" s="142">
        <v>24233.8959</v>
      </c>
      <c r="R15" s="143">
        <v>28.26</v>
      </c>
    </row>
    <row r="16" spans="1:18" ht="15.75" thickBot="1" x14ac:dyDescent="0.3">
      <c r="A16" s="126" t="s">
        <v>123</v>
      </c>
      <c r="B16" s="142">
        <v>527147.0209</v>
      </c>
      <c r="C16" s="144">
        <v>72</v>
      </c>
      <c r="D16" s="142">
        <v>44695.957600000002</v>
      </c>
      <c r="E16" s="143">
        <v>8.48</v>
      </c>
      <c r="F16" s="142">
        <v>620.77719999999999</v>
      </c>
      <c r="G16" s="144">
        <v>4</v>
      </c>
      <c r="H16" s="142">
        <v>89275.182100000005</v>
      </c>
      <c r="I16" s="143">
        <v>16.940000000000001</v>
      </c>
      <c r="J16" s="142">
        <v>22318.7955</v>
      </c>
      <c r="K16" s="142">
        <v>109070.51850000001</v>
      </c>
      <c r="L16" s="143">
        <v>20.69</v>
      </c>
      <c r="M16" s="142">
        <v>42055.594899999996</v>
      </c>
      <c r="N16" s="143">
        <v>38.56</v>
      </c>
      <c r="O16" s="142">
        <v>26895.4136</v>
      </c>
      <c r="P16" s="143">
        <v>24.66</v>
      </c>
      <c r="Q16" s="142">
        <v>50883.5363</v>
      </c>
      <c r="R16" s="143">
        <v>46.65</v>
      </c>
    </row>
    <row r="17" spans="1:18" ht="15.75" thickBot="1" x14ac:dyDescent="0.3">
      <c r="A17" s="126" t="s">
        <v>124</v>
      </c>
      <c r="B17" s="142">
        <v>396149.35570000001</v>
      </c>
      <c r="C17" s="144">
        <v>66</v>
      </c>
      <c r="D17" s="142">
        <v>113730.8193</v>
      </c>
      <c r="E17" s="143">
        <v>28.71</v>
      </c>
      <c r="F17" s="142">
        <v>1723.1941999999999</v>
      </c>
      <c r="G17" s="144">
        <v>3</v>
      </c>
      <c r="H17" s="142">
        <v>34730.926299999999</v>
      </c>
      <c r="I17" s="143">
        <v>8.77</v>
      </c>
      <c r="J17" s="142">
        <v>11576.975399999999</v>
      </c>
      <c r="K17" s="142">
        <v>117734.0135</v>
      </c>
      <c r="L17" s="143">
        <v>29.72</v>
      </c>
      <c r="M17" s="142">
        <v>85460.343099999998</v>
      </c>
      <c r="N17" s="143">
        <v>72.59</v>
      </c>
      <c r="O17" s="142">
        <v>28322.302299999999</v>
      </c>
      <c r="P17" s="143">
        <v>24.06</v>
      </c>
      <c r="Q17" s="142">
        <v>6127.3939</v>
      </c>
      <c r="R17" s="143">
        <v>5.2</v>
      </c>
    </row>
    <row r="18" spans="1:18" ht="15.75" thickBot="1" x14ac:dyDescent="0.3">
      <c r="A18" s="126" t="s">
        <v>125</v>
      </c>
      <c r="B18" s="142">
        <v>543053.50289999996</v>
      </c>
      <c r="C18" s="144">
        <v>49</v>
      </c>
      <c r="D18" s="142">
        <v>72290.840899999996</v>
      </c>
      <c r="E18" s="143">
        <v>13.31</v>
      </c>
      <c r="F18" s="142">
        <v>1475.3233</v>
      </c>
      <c r="G18" s="144">
        <v>5</v>
      </c>
      <c r="H18" s="142">
        <v>73659.107199999999</v>
      </c>
      <c r="I18" s="143">
        <v>13.56</v>
      </c>
      <c r="J18" s="142">
        <v>14731.821400000001</v>
      </c>
      <c r="K18" s="142">
        <v>98169.302500000005</v>
      </c>
      <c r="L18" s="143">
        <v>18.079999999999998</v>
      </c>
      <c r="M18" s="142">
        <v>91327.118799999997</v>
      </c>
      <c r="N18" s="143">
        <v>93.03</v>
      </c>
      <c r="O18" s="142">
        <v>4467.3365000000003</v>
      </c>
      <c r="P18" s="143">
        <v>4.55</v>
      </c>
      <c r="Q18" s="142">
        <v>2999.7777999999998</v>
      </c>
      <c r="R18" s="143">
        <v>3.06</v>
      </c>
    </row>
    <row r="19" spans="1:18" ht="15.75" thickBot="1" x14ac:dyDescent="0.3">
      <c r="A19" s="123" t="s">
        <v>126</v>
      </c>
      <c r="B19" s="142">
        <v>7546199.7145999996</v>
      </c>
      <c r="C19" s="142">
        <v>1003</v>
      </c>
      <c r="D19" s="142">
        <v>763406.97959999996</v>
      </c>
      <c r="E19" s="143">
        <v>10.1</v>
      </c>
      <c r="F19" s="142">
        <v>761.12360877367905</v>
      </c>
      <c r="G19" s="144">
        <v>34</v>
      </c>
      <c r="H19" s="142">
        <v>667586.29469999997</v>
      </c>
      <c r="I19" s="143">
        <v>8.8466555345518891</v>
      </c>
      <c r="J19" s="142">
        <v>19634.891020588198</v>
      </c>
      <c r="K19" s="142">
        <v>1063334.0482000001</v>
      </c>
      <c r="L19" s="143">
        <v>14.090987363383899</v>
      </c>
      <c r="M19" s="142">
        <v>700491.17960000003</v>
      </c>
      <c r="N19" s="143">
        <v>65.876869153751201</v>
      </c>
      <c r="O19" s="142">
        <v>216715.467</v>
      </c>
      <c r="P19" s="143">
        <v>20.380751219887401</v>
      </c>
      <c r="Q19" s="142">
        <v>225790.55429999999</v>
      </c>
      <c r="R19" s="143">
        <v>21.234207132012301</v>
      </c>
    </row>
    <row r="20" spans="1:18" ht="15.75" thickBot="1" x14ac:dyDescent="0.3">
      <c r="A20" s="123" t="s">
        <v>127</v>
      </c>
      <c r="B20" s="142">
        <v>340484.549</v>
      </c>
      <c r="C20" s="144">
        <v>128</v>
      </c>
      <c r="D20" s="142">
        <v>32233.104500000001</v>
      </c>
      <c r="E20" s="143">
        <v>9.5</v>
      </c>
      <c r="F20" s="142">
        <v>251.82112890625001</v>
      </c>
      <c r="G20" s="144">
        <v>8</v>
      </c>
      <c r="H20" s="142">
        <v>35851.029000000002</v>
      </c>
      <c r="I20" s="143">
        <v>10.5294143611785</v>
      </c>
      <c r="J20" s="142">
        <v>4481.3786250000003</v>
      </c>
      <c r="K20" s="142">
        <v>52024.138500000001</v>
      </c>
      <c r="L20" s="143">
        <v>15.2794417992812</v>
      </c>
      <c r="M20" s="142">
        <v>14856.2412</v>
      </c>
      <c r="N20" s="143">
        <v>28.5564386616417</v>
      </c>
      <c r="O20" s="142">
        <v>23873.7376</v>
      </c>
      <c r="P20" s="143">
        <v>45.889731744428602</v>
      </c>
      <c r="Q20" s="142">
        <v>23890.911400000001</v>
      </c>
      <c r="R20" s="143">
        <v>45.922742959020802</v>
      </c>
    </row>
    <row r="21" spans="1:18" ht="15" customHeight="1" x14ac:dyDescent="0.25">
      <c r="A21" s="210" t="s">
        <v>128</v>
      </c>
      <c r="B21" s="206"/>
      <c r="C21" s="206"/>
      <c r="D21" s="206"/>
      <c r="E21" s="206"/>
      <c r="F21" s="206"/>
      <c r="G21" s="206"/>
      <c r="H21" s="206"/>
      <c r="I21" s="206"/>
      <c r="J21" s="206"/>
      <c r="K21" s="206"/>
      <c r="L21" s="206"/>
      <c r="M21" s="206"/>
      <c r="N21" s="206"/>
      <c r="O21" s="206"/>
      <c r="P21" s="206"/>
      <c r="Q21" s="206"/>
      <c r="R21" s="206"/>
    </row>
    <row r="22" spans="1:18" ht="15" customHeight="1" x14ac:dyDescent="0.25">
      <c r="A22" s="205" t="s">
        <v>129</v>
      </c>
      <c r="B22" s="205"/>
      <c r="C22" s="205"/>
      <c r="D22" s="205"/>
      <c r="E22" s="205"/>
      <c r="F22" s="205"/>
      <c r="G22" s="205"/>
      <c r="H22" s="205"/>
      <c r="I22" s="205"/>
      <c r="J22" s="205"/>
      <c r="K22" s="205"/>
      <c r="L22" s="205"/>
      <c r="M22" s="205"/>
      <c r="N22" s="205"/>
      <c r="O22" s="205"/>
      <c r="P22" s="205"/>
      <c r="Q22" s="205"/>
      <c r="R22" s="205"/>
    </row>
    <row r="23" spans="1:18" ht="15" customHeight="1" x14ac:dyDescent="0.25">
      <c r="A23" s="205" t="s">
        <v>130</v>
      </c>
      <c r="B23" s="205"/>
      <c r="C23" s="205"/>
      <c r="D23" s="205"/>
      <c r="E23" s="205"/>
      <c r="F23" s="205"/>
      <c r="G23" s="205"/>
      <c r="H23" s="205"/>
      <c r="I23" s="205"/>
      <c r="J23" s="205"/>
      <c r="K23" s="205"/>
      <c r="L23" s="205"/>
      <c r="M23" s="205"/>
      <c r="N23" s="205"/>
      <c r="O23" s="205"/>
      <c r="P23" s="205"/>
      <c r="Q23" s="205"/>
      <c r="R23" s="205"/>
    </row>
    <row r="24" spans="1:18" ht="15" customHeight="1" x14ac:dyDescent="0.25">
      <c r="A24" s="205" t="s">
        <v>131</v>
      </c>
      <c r="B24" s="206"/>
      <c r="C24" s="206"/>
      <c r="D24" s="206"/>
      <c r="E24" s="206"/>
      <c r="F24" s="206"/>
      <c r="G24" s="206"/>
      <c r="H24" s="206"/>
      <c r="I24" s="206"/>
      <c r="J24" s="206"/>
      <c r="K24" s="206"/>
      <c r="L24" s="206"/>
      <c r="M24" s="206"/>
      <c r="N24" s="206"/>
      <c r="O24" s="206"/>
      <c r="P24" s="206"/>
      <c r="Q24" s="206"/>
      <c r="R24" s="206"/>
    </row>
    <row r="25" spans="1:18" x14ac:dyDescent="0.25">
      <c r="A25" s="37" t="s">
        <v>23</v>
      </c>
      <c r="B25" s="150"/>
      <c r="C25" s="150"/>
      <c r="D25" s="150"/>
      <c r="E25" s="150"/>
      <c r="F25" s="150"/>
      <c r="G25" s="150"/>
      <c r="H25" s="150"/>
      <c r="I25" s="150"/>
      <c r="J25" s="150"/>
      <c r="K25" s="150"/>
      <c r="L25" s="150"/>
      <c r="M25" s="150"/>
      <c r="N25" s="150"/>
      <c r="O25" s="150"/>
      <c r="P25" s="150"/>
      <c r="Q25" s="150"/>
      <c r="R25" s="150"/>
    </row>
    <row r="26" spans="1:18" x14ac:dyDescent="0.25">
      <c r="B26" s="127"/>
      <c r="C26" s="127"/>
      <c r="D26" s="127"/>
      <c r="E26" s="127"/>
      <c r="F26" s="127"/>
      <c r="G26" s="127"/>
      <c r="H26" s="127"/>
      <c r="I26" s="127"/>
      <c r="J26" s="127"/>
      <c r="K26" s="127"/>
      <c r="L26" s="127"/>
      <c r="M26" s="127"/>
      <c r="N26" s="127"/>
      <c r="O26" s="127"/>
      <c r="P26" s="127"/>
      <c r="Q26" s="127"/>
      <c r="R26" s="127"/>
    </row>
    <row r="27" spans="1:18" x14ac:dyDescent="0.25">
      <c r="B27" s="128"/>
      <c r="C27" s="129"/>
      <c r="D27" s="129"/>
      <c r="E27" s="130"/>
      <c r="F27" s="129"/>
      <c r="G27" s="131"/>
      <c r="H27" s="129"/>
      <c r="I27" s="130"/>
      <c r="J27" s="129"/>
      <c r="K27" s="129"/>
      <c r="L27" s="130"/>
      <c r="M27" s="129"/>
      <c r="N27" s="130"/>
      <c r="O27" s="129"/>
      <c r="P27" s="130"/>
      <c r="Q27" s="129"/>
      <c r="R27" s="130"/>
    </row>
    <row r="28" spans="1:18" x14ac:dyDescent="0.25">
      <c r="B28" s="129"/>
      <c r="C28" s="131"/>
      <c r="D28" s="129"/>
      <c r="E28" s="130"/>
      <c r="F28" s="129"/>
      <c r="G28" s="131"/>
      <c r="H28" s="129"/>
      <c r="I28" s="130"/>
      <c r="J28" s="129"/>
      <c r="K28" s="129"/>
      <c r="L28" s="130"/>
      <c r="M28" s="129"/>
      <c r="N28" s="130"/>
      <c r="O28" s="129"/>
      <c r="P28" s="130"/>
      <c r="Q28" s="129"/>
      <c r="R28" s="130"/>
    </row>
    <row r="29" spans="1:18" x14ac:dyDescent="0.25">
      <c r="B29" s="129"/>
      <c r="C29" s="131"/>
      <c r="D29" s="129"/>
      <c r="E29" s="130"/>
      <c r="F29" s="129"/>
      <c r="G29" s="131"/>
      <c r="H29" s="129"/>
      <c r="I29" s="130"/>
      <c r="J29" s="129"/>
      <c r="K29" s="129"/>
      <c r="L29" s="130"/>
      <c r="M29" s="129"/>
      <c r="N29" s="130"/>
      <c r="O29" s="129"/>
      <c r="P29" s="130"/>
      <c r="Q29" s="129"/>
      <c r="R29" s="130"/>
    </row>
    <row r="30" spans="1:18" x14ac:dyDescent="0.25">
      <c r="B30" s="129"/>
      <c r="C30" s="131"/>
      <c r="D30" s="129"/>
      <c r="E30" s="130"/>
      <c r="F30" s="129"/>
      <c r="G30" s="131"/>
      <c r="H30" s="129"/>
      <c r="I30" s="130"/>
      <c r="J30" s="129"/>
      <c r="K30" s="129"/>
      <c r="L30" s="130"/>
      <c r="M30" s="129"/>
      <c r="N30" s="130"/>
      <c r="O30" s="129"/>
      <c r="P30" s="130"/>
      <c r="Q30" s="129"/>
      <c r="R30" s="130"/>
    </row>
    <row r="31" spans="1:18" x14ac:dyDescent="0.25">
      <c r="B31" s="129"/>
      <c r="C31" s="131"/>
      <c r="D31" s="129"/>
      <c r="E31" s="130"/>
      <c r="F31" s="129"/>
      <c r="G31" s="131"/>
      <c r="H31" s="129"/>
      <c r="I31" s="130"/>
      <c r="J31" s="129"/>
      <c r="K31" s="129"/>
      <c r="L31" s="130"/>
      <c r="M31" s="129"/>
      <c r="N31" s="130"/>
      <c r="O31" s="129"/>
      <c r="P31" s="130"/>
      <c r="Q31" s="129"/>
      <c r="R31" s="130"/>
    </row>
    <row r="32" spans="1:18" x14ac:dyDescent="0.25">
      <c r="B32" s="129"/>
      <c r="C32" s="131"/>
      <c r="D32" s="129"/>
      <c r="E32" s="130"/>
      <c r="F32" s="129"/>
      <c r="G32" s="131"/>
      <c r="H32" s="129"/>
      <c r="I32" s="130"/>
      <c r="J32" s="129"/>
      <c r="K32" s="129"/>
      <c r="L32" s="130"/>
      <c r="M32" s="129"/>
      <c r="N32" s="130"/>
      <c r="O32" s="129"/>
      <c r="P32" s="130"/>
      <c r="Q32" s="129"/>
      <c r="R32" s="130"/>
    </row>
    <row r="33" spans="2:18" x14ac:dyDescent="0.25">
      <c r="B33" s="129"/>
      <c r="C33" s="131"/>
      <c r="D33" s="129"/>
      <c r="E33" s="130"/>
      <c r="F33" s="129"/>
      <c r="G33" s="131"/>
      <c r="H33" s="129"/>
      <c r="I33" s="130"/>
      <c r="J33" s="129"/>
      <c r="K33" s="129"/>
      <c r="L33" s="130"/>
      <c r="M33" s="129"/>
      <c r="N33" s="130"/>
      <c r="O33" s="129"/>
      <c r="P33" s="130"/>
      <c r="Q33" s="129"/>
      <c r="R33" s="130"/>
    </row>
    <row r="34" spans="2:18" x14ac:dyDescent="0.25">
      <c r="B34" s="129"/>
      <c r="C34" s="131"/>
      <c r="D34" s="129"/>
      <c r="E34" s="130"/>
      <c r="F34" s="129"/>
      <c r="G34" s="131"/>
      <c r="H34" s="129"/>
      <c r="I34" s="130"/>
      <c r="J34" s="129"/>
      <c r="K34" s="129"/>
      <c r="L34" s="130"/>
      <c r="M34" s="129"/>
      <c r="N34" s="130"/>
      <c r="O34" s="129"/>
      <c r="P34" s="130"/>
      <c r="Q34" s="129"/>
      <c r="R34" s="130"/>
    </row>
    <row r="35" spans="2:18" x14ac:dyDescent="0.25">
      <c r="B35" s="129"/>
      <c r="C35" s="131"/>
      <c r="D35" s="129"/>
      <c r="E35" s="130"/>
      <c r="F35" s="129"/>
      <c r="G35" s="131"/>
      <c r="H35" s="129"/>
      <c r="I35" s="130"/>
      <c r="J35" s="129"/>
      <c r="K35" s="129"/>
      <c r="L35" s="130"/>
      <c r="M35" s="129"/>
      <c r="N35" s="130"/>
      <c r="O35" s="129"/>
      <c r="P35" s="130"/>
      <c r="Q35" s="129"/>
      <c r="R35" s="130"/>
    </row>
    <row r="36" spans="2:18" x14ac:dyDescent="0.25">
      <c r="B36" s="129"/>
      <c r="C36" s="131"/>
      <c r="D36" s="129"/>
      <c r="E36" s="130"/>
      <c r="F36" s="129"/>
      <c r="G36" s="131"/>
      <c r="H36" s="129"/>
      <c r="I36" s="130"/>
      <c r="J36" s="129"/>
      <c r="K36" s="129"/>
      <c r="L36" s="130"/>
      <c r="M36" s="129"/>
      <c r="N36" s="130"/>
      <c r="O36" s="129"/>
      <c r="P36" s="130"/>
      <c r="Q36" s="129"/>
      <c r="R36" s="130"/>
    </row>
    <row r="37" spans="2:18" x14ac:dyDescent="0.25">
      <c r="B37" s="129"/>
      <c r="C37" s="131"/>
      <c r="D37" s="129"/>
      <c r="E37" s="130"/>
      <c r="F37" s="129"/>
      <c r="G37" s="131"/>
      <c r="H37" s="129"/>
      <c r="I37" s="130"/>
      <c r="J37" s="129"/>
      <c r="K37" s="129"/>
      <c r="L37" s="130"/>
      <c r="M37" s="129"/>
      <c r="N37" s="130"/>
      <c r="O37" s="129"/>
      <c r="P37" s="130"/>
      <c r="Q37" s="129"/>
      <c r="R37" s="130"/>
    </row>
    <row r="38" spans="2:18" x14ac:dyDescent="0.25">
      <c r="B38" s="129"/>
      <c r="C38" s="131"/>
      <c r="D38" s="129"/>
      <c r="E38" s="130"/>
      <c r="F38" s="129"/>
      <c r="G38" s="131"/>
      <c r="H38" s="129"/>
      <c r="I38" s="130"/>
      <c r="J38" s="129"/>
      <c r="K38" s="129"/>
      <c r="L38" s="130"/>
      <c r="M38" s="129"/>
      <c r="N38" s="130"/>
      <c r="O38" s="129"/>
      <c r="P38" s="130"/>
      <c r="Q38" s="129"/>
      <c r="R38" s="130"/>
    </row>
    <row r="39" spans="2:18" x14ac:dyDescent="0.25">
      <c r="B39" s="129"/>
      <c r="C39" s="131"/>
      <c r="D39" s="129"/>
      <c r="E39" s="130"/>
      <c r="F39" s="129"/>
      <c r="G39" s="131"/>
      <c r="H39" s="129"/>
      <c r="I39" s="130"/>
      <c r="J39" s="129"/>
      <c r="K39" s="129"/>
      <c r="L39" s="130"/>
      <c r="M39" s="129"/>
      <c r="N39" s="130"/>
      <c r="O39" s="129"/>
      <c r="P39" s="130"/>
      <c r="Q39" s="129"/>
      <c r="R39" s="130"/>
    </row>
    <row r="40" spans="2:18" x14ac:dyDescent="0.25">
      <c r="B40" s="129"/>
      <c r="C40" s="131"/>
      <c r="D40" s="129"/>
      <c r="E40" s="130"/>
      <c r="F40" s="129"/>
      <c r="G40" s="131"/>
      <c r="H40" s="129"/>
      <c r="I40" s="130"/>
      <c r="J40" s="129"/>
      <c r="K40" s="129"/>
      <c r="L40" s="130"/>
      <c r="M40" s="129"/>
      <c r="N40" s="130"/>
      <c r="O40" s="129"/>
      <c r="P40" s="130"/>
      <c r="Q40" s="129"/>
      <c r="R40" s="130"/>
    </row>
    <row r="41" spans="2:18" x14ac:dyDescent="0.25">
      <c r="B41" s="129"/>
      <c r="C41" s="131"/>
      <c r="D41" s="129"/>
      <c r="E41" s="130"/>
      <c r="F41" s="129"/>
      <c r="G41" s="131"/>
      <c r="H41" s="129"/>
      <c r="I41" s="130"/>
      <c r="J41" s="129"/>
      <c r="K41" s="129"/>
      <c r="L41" s="130"/>
      <c r="M41" s="129"/>
      <c r="N41" s="130"/>
      <c r="O41" s="129"/>
      <c r="P41" s="130"/>
      <c r="Q41" s="129"/>
      <c r="R41" s="130"/>
    </row>
    <row r="42" spans="2:18" x14ac:dyDescent="0.25">
      <c r="B42" s="129"/>
      <c r="C42" s="129"/>
      <c r="D42" s="129"/>
      <c r="E42" s="130"/>
      <c r="F42" s="129"/>
      <c r="G42" s="131"/>
      <c r="H42" s="129"/>
      <c r="I42" s="130"/>
      <c r="J42" s="129"/>
      <c r="K42" s="129"/>
      <c r="L42" s="130"/>
      <c r="M42" s="129"/>
      <c r="N42" s="130"/>
      <c r="O42" s="129"/>
      <c r="P42" s="130"/>
      <c r="Q42" s="129"/>
      <c r="R42" s="130"/>
    </row>
    <row r="43" spans="2:18" x14ac:dyDescent="0.25">
      <c r="B43" s="129"/>
      <c r="C43" s="131"/>
      <c r="D43" s="129"/>
      <c r="E43" s="130"/>
      <c r="F43" s="129"/>
      <c r="G43" s="131"/>
      <c r="H43" s="129"/>
      <c r="I43" s="130"/>
      <c r="J43" s="129"/>
      <c r="K43" s="129"/>
      <c r="L43" s="130"/>
      <c r="M43" s="129"/>
      <c r="N43" s="130"/>
      <c r="O43" s="129"/>
      <c r="P43" s="130"/>
      <c r="Q43" s="129"/>
      <c r="R43" s="130"/>
    </row>
    <row r="46" spans="2:18" x14ac:dyDescent="0.25">
      <c r="B46" s="52">
        <f>B27-B4</f>
        <v>-7886684.2633999996</v>
      </c>
      <c r="C46" s="52">
        <f t="shared" ref="C46:F46" si="0">C27-C4</f>
        <v>-1112</v>
      </c>
      <c r="D46" s="52">
        <f t="shared" si="0"/>
        <v>-795640.08389999997</v>
      </c>
      <c r="E46" s="52">
        <f t="shared" si="0"/>
        <v>-10.09</v>
      </c>
      <c r="F46" s="52">
        <f t="shared" si="0"/>
        <v>-715.50369999999998</v>
      </c>
      <c r="G46" s="52">
        <f>G27-G4</f>
        <v>-41</v>
      </c>
      <c r="H46" s="52">
        <f t="shared" ref="H46:K46" si="1">H27-H4</f>
        <v>-703437.3236</v>
      </c>
      <c r="I46" s="52">
        <f t="shared" si="1"/>
        <v>-8.92</v>
      </c>
      <c r="J46" s="52">
        <f t="shared" si="1"/>
        <v>-17157.007900000001</v>
      </c>
      <c r="K46" s="52">
        <f t="shared" si="1"/>
        <v>-1115358.1867</v>
      </c>
      <c r="L46" s="52">
        <f>L27-L4</f>
        <v>-14.14</v>
      </c>
      <c r="M46" s="52">
        <f t="shared" ref="M46" si="2">M27-M4</f>
        <v>-715910.20629999996</v>
      </c>
      <c r="N46" s="52">
        <f>N27-N4</f>
        <v>-64.19</v>
      </c>
      <c r="O46" s="52">
        <f t="shared" ref="O46" si="3">O27-O4</f>
        <v>-240136.48</v>
      </c>
      <c r="P46" s="52">
        <f>P27-P4</f>
        <v>-21.53</v>
      </c>
      <c r="Q46" s="52">
        <f t="shared" ref="Q46" si="4">Q27-Q4</f>
        <v>-249628.25330000001</v>
      </c>
      <c r="R46" s="52">
        <f>R27-R4</f>
        <v>-22.38</v>
      </c>
    </row>
    <row r="47" spans="2:18" x14ac:dyDescent="0.25">
      <c r="B47" s="52">
        <f t="shared" ref="B47:F71" si="5">B28-B5</f>
        <v>-49617.619299999998</v>
      </c>
      <c r="C47" s="52">
        <f t="shared" si="5"/>
        <v>-11</v>
      </c>
      <c r="D47" s="52">
        <f t="shared" si="5"/>
        <v>-856.49210000000005</v>
      </c>
      <c r="E47" s="52">
        <f t="shared" si="5"/>
        <v>-1.73</v>
      </c>
      <c r="F47" s="52">
        <f t="shared" si="5"/>
        <v>-77.862899999999996</v>
      </c>
      <c r="G47" s="52">
        <f t="shared" ref="G47:R47" si="6">G28-G5</f>
        <v>0</v>
      </c>
      <c r="H47" s="52">
        <f t="shared" si="6"/>
        <v>0</v>
      </c>
      <c r="I47" s="52">
        <f t="shared" si="6"/>
        <v>0</v>
      </c>
      <c r="J47" s="52">
        <f t="shared" si="6"/>
        <v>0</v>
      </c>
      <c r="K47" s="52">
        <f t="shared" si="6"/>
        <v>-856.49210000000005</v>
      </c>
      <c r="L47" s="52">
        <f t="shared" si="6"/>
        <v>-1.73</v>
      </c>
      <c r="M47" s="52">
        <f t="shared" si="6"/>
        <v>-810.30859999999996</v>
      </c>
      <c r="N47" s="52">
        <f t="shared" si="6"/>
        <v>-94.61</v>
      </c>
      <c r="O47" s="52">
        <f t="shared" si="6"/>
        <v>-46.183599999999998</v>
      </c>
      <c r="P47" s="52">
        <f t="shared" si="6"/>
        <v>-5.39</v>
      </c>
      <c r="Q47" s="52">
        <f t="shared" si="6"/>
        <v>0</v>
      </c>
      <c r="R47" s="52">
        <f t="shared" si="6"/>
        <v>0</v>
      </c>
    </row>
    <row r="48" spans="2:18" x14ac:dyDescent="0.25">
      <c r="B48" s="52">
        <f t="shared" si="5"/>
        <v>-1092835.9172</v>
      </c>
      <c r="C48" s="52">
        <f t="shared" si="5"/>
        <v>-172</v>
      </c>
      <c r="D48" s="52">
        <f t="shared" si="5"/>
        <v>-33100.633699999998</v>
      </c>
      <c r="E48" s="52">
        <f t="shared" si="5"/>
        <v>-3.03</v>
      </c>
      <c r="F48" s="52">
        <f t="shared" si="5"/>
        <v>-192.44550000000001</v>
      </c>
      <c r="G48" s="52">
        <f t="shared" ref="G48:R48" si="7">G29-G6</f>
        <v>-5</v>
      </c>
      <c r="H48" s="52">
        <f t="shared" si="7"/>
        <v>-39149.685400000002</v>
      </c>
      <c r="I48" s="52">
        <f t="shared" si="7"/>
        <v>-3.58</v>
      </c>
      <c r="J48" s="52">
        <f t="shared" si="7"/>
        <v>-7829.9371000000001</v>
      </c>
      <c r="K48" s="52">
        <f t="shared" si="7"/>
        <v>-63883.452599999997</v>
      </c>
      <c r="L48" s="52">
        <f t="shared" si="7"/>
        <v>-5.85</v>
      </c>
      <c r="M48" s="52">
        <f t="shared" si="7"/>
        <v>-48022.345500000003</v>
      </c>
      <c r="N48" s="52">
        <f t="shared" si="7"/>
        <v>-75.17</v>
      </c>
      <c r="O48" s="52">
        <f t="shared" si="7"/>
        <v>-9542.6831999999995</v>
      </c>
      <c r="P48" s="52">
        <f t="shared" si="7"/>
        <v>-14.94</v>
      </c>
      <c r="Q48" s="52">
        <f t="shared" si="7"/>
        <v>-9219.3456999999999</v>
      </c>
      <c r="R48" s="52">
        <f t="shared" si="7"/>
        <v>-14.43</v>
      </c>
    </row>
    <row r="49" spans="2:18" x14ac:dyDescent="0.25">
      <c r="B49" s="52">
        <f t="shared" si="5"/>
        <v>-1005812.7438000001</v>
      </c>
      <c r="C49" s="52">
        <f t="shared" si="5"/>
        <v>-102</v>
      </c>
      <c r="D49" s="52">
        <f t="shared" si="5"/>
        <v>-164465.12460000001</v>
      </c>
      <c r="E49" s="52">
        <f t="shared" si="5"/>
        <v>-16.350000000000001</v>
      </c>
      <c r="F49" s="52">
        <f t="shared" si="5"/>
        <v>-1612.4032</v>
      </c>
      <c r="G49" s="52">
        <f t="shared" ref="G49:R49" si="8">G30-G7</f>
        <v>-9</v>
      </c>
      <c r="H49" s="52">
        <f t="shared" si="8"/>
        <v>-155379.04329999999</v>
      </c>
      <c r="I49" s="52">
        <f t="shared" si="8"/>
        <v>-15.45</v>
      </c>
      <c r="J49" s="52">
        <f t="shared" si="8"/>
        <v>-17264.338100000001</v>
      </c>
      <c r="K49" s="52">
        <f t="shared" si="8"/>
        <v>-236540.4154</v>
      </c>
      <c r="L49" s="52">
        <f t="shared" si="8"/>
        <v>-23.52</v>
      </c>
      <c r="M49" s="52">
        <f t="shared" si="8"/>
        <v>-182677.65729999999</v>
      </c>
      <c r="N49" s="52">
        <f t="shared" si="8"/>
        <v>-77.23</v>
      </c>
      <c r="O49" s="52">
        <f t="shared" si="8"/>
        <v>-21158.5429</v>
      </c>
      <c r="P49" s="52">
        <f t="shared" si="8"/>
        <v>-8.9499999999999993</v>
      </c>
      <c r="Q49" s="52">
        <f t="shared" si="8"/>
        <v>-44692.3845</v>
      </c>
      <c r="R49" s="52">
        <f t="shared" si="8"/>
        <v>-18.89</v>
      </c>
    </row>
    <row r="50" spans="2:18" x14ac:dyDescent="0.25">
      <c r="B50" s="52">
        <f t="shared" si="5"/>
        <v>-764860.63470000005</v>
      </c>
      <c r="C50" s="52">
        <f t="shared" si="5"/>
        <v>-68</v>
      </c>
      <c r="D50" s="52">
        <f t="shared" si="5"/>
        <v>-79196.349199999997</v>
      </c>
      <c r="E50" s="52">
        <f t="shared" si="5"/>
        <v>-10.35</v>
      </c>
      <c r="F50" s="52">
        <f t="shared" si="5"/>
        <v>-1164.6522</v>
      </c>
      <c r="G50" s="52">
        <f t="shared" ref="G50:R50" si="9">G31-G8</f>
        <v>-2</v>
      </c>
      <c r="H50" s="52">
        <f t="shared" si="9"/>
        <v>-50942.320800000001</v>
      </c>
      <c r="I50" s="52">
        <f t="shared" si="9"/>
        <v>-6.66</v>
      </c>
      <c r="J50" s="52">
        <f t="shared" si="9"/>
        <v>-25471.160400000001</v>
      </c>
      <c r="K50" s="52">
        <f t="shared" si="9"/>
        <v>-81447.482399999994</v>
      </c>
      <c r="L50" s="52">
        <f t="shared" si="9"/>
        <v>-10.65</v>
      </c>
      <c r="M50" s="52">
        <f t="shared" si="9"/>
        <v>-70157.450899999996</v>
      </c>
      <c r="N50" s="52">
        <f t="shared" si="9"/>
        <v>-86.14</v>
      </c>
      <c r="O50" s="52">
        <f t="shared" si="9"/>
        <v>-11288.8352</v>
      </c>
      <c r="P50" s="52">
        <f t="shared" si="9"/>
        <v>-13.86</v>
      </c>
      <c r="Q50" s="52">
        <f t="shared" si="9"/>
        <v>-11.675700000000001</v>
      </c>
      <c r="R50" s="52">
        <f t="shared" si="9"/>
        <v>-0.01</v>
      </c>
    </row>
    <row r="51" spans="2:18" x14ac:dyDescent="0.25">
      <c r="B51" s="52">
        <f t="shared" si="5"/>
        <v>-331011.16239999997</v>
      </c>
      <c r="C51" s="52">
        <f t="shared" si="5"/>
        <v>-55</v>
      </c>
      <c r="D51" s="52">
        <f t="shared" si="5"/>
        <v>-58977.644200000002</v>
      </c>
      <c r="E51" s="52">
        <f t="shared" si="5"/>
        <v>-17.82</v>
      </c>
      <c r="F51" s="52">
        <f t="shared" si="5"/>
        <v>-1072.3208</v>
      </c>
      <c r="G51" s="52">
        <f t="shared" ref="G51:R51" si="10">G32-G9</f>
        <v>-2</v>
      </c>
      <c r="H51" s="52">
        <f t="shared" si="10"/>
        <v>-47905.159</v>
      </c>
      <c r="I51" s="52">
        <f t="shared" si="10"/>
        <v>-14.47</v>
      </c>
      <c r="J51" s="52">
        <f t="shared" si="10"/>
        <v>-23952.5795</v>
      </c>
      <c r="K51" s="52">
        <f t="shared" si="10"/>
        <v>-68990.214600000007</v>
      </c>
      <c r="L51" s="52">
        <f t="shared" si="10"/>
        <v>-20.84</v>
      </c>
      <c r="M51" s="52">
        <f t="shared" si="10"/>
        <v>-10291.3853</v>
      </c>
      <c r="N51" s="52">
        <f t="shared" si="10"/>
        <v>-14.92</v>
      </c>
      <c r="O51" s="52">
        <f t="shared" si="10"/>
        <v>-49576.394500000002</v>
      </c>
      <c r="P51" s="52">
        <f t="shared" si="10"/>
        <v>-71.86</v>
      </c>
      <c r="Q51" s="52">
        <f t="shared" si="10"/>
        <v>-45585.8341</v>
      </c>
      <c r="R51" s="52">
        <f t="shared" si="10"/>
        <v>-66.08</v>
      </c>
    </row>
    <row r="52" spans="2:18" x14ac:dyDescent="0.25">
      <c r="B52" s="52">
        <f t="shared" si="5"/>
        <v>-533874.98880000005</v>
      </c>
      <c r="C52" s="52">
        <f t="shared" si="5"/>
        <v>-109</v>
      </c>
      <c r="D52" s="52">
        <f t="shared" si="5"/>
        <v>-55283.154699999999</v>
      </c>
      <c r="E52" s="52">
        <f t="shared" si="5"/>
        <v>-10.36</v>
      </c>
      <c r="F52" s="52">
        <f t="shared" si="5"/>
        <v>-507.18490000000003</v>
      </c>
      <c r="G52" s="52">
        <f t="shared" ref="G52:R52" si="11">G33-G10</f>
        <v>-5</v>
      </c>
      <c r="H52" s="52">
        <f t="shared" si="11"/>
        <v>-84220.567800000004</v>
      </c>
      <c r="I52" s="52">
        <f t="shared" si="11"/>
        <v>-15.78</v>
      </c>
      <c r="J52" s="52">
        <f t="shared" si="11"/>
        <v>-16844.113600000001</v>
      </c>
      <c r="K52" s="52">
        <f t="shared" si="11"/>
        <v>-112641.90399999999</v>
      </c>
      <c r="L52" s="52">
        <f t="shared" si="11"/>
        <v>-21.1</v>
      </c>
      <c r="M52" s="52">
        <f t="shared" si="11"/>
        <v>-52071.445599999999</v>
      </c>
      <c r="N52" s="52">
        <f t="shared" si="11"/>
        <v>-46.23</v>
      </c>
      <c r="O52" s="52">
        <f t="shared" si="11"/>
        <v>-23963.406999999999</v>
      </c>
      <c r="P52" s="52">
        <f t="shared" si="11"/>
        <v>-21.27</v>
      </c>
      <c r="Q52" s="52">
        <f t="shared" si="11"/>
        <v>-45589.3557</v>
      </c>
      <c r="R52" s="52">
        <f t="shared" si="11"/>
        <v>-40.47</v>
      </c>
    </row>
    <row r="53" spans="2:18" x14ac:dyDescent="0.25">
      <c r="B53" s="52">
        <f t="shared" si="5"/>
        <v>-316360.37089999998</v>
      </c>
      <c r="C53" s="52">
        <f t="shared" si="5"/>
        <v>-50</v>
      </c>
      <c r="D53" s="52">
        <f t="shared" si="5"/>
        <v>-42440.664400000001</v>
      </c>
      <c r="E53" s="52">
        <f t="shared" si="5"/>
        <v>-13.42</v>
      </c>
      <c r="F53" s="52">
        <f t="shared" si="5"/>
        <v>-848.81330000000003</v>
      </c>
      <c r="G53" s="52">
        <f t="shared" ref="G53:R53" si="12">G34-G11</f>
        <v>-3</v>
      </c>
      <c r="H53" s="52">
        <f t="shared" si="12"/>
        <v>-34180.481899999999</v>
      </c>
      <c r="I53" s="52">
        <f t="shared" si="12"/>
        <v>-10.8</v>
      </c>
      <c r="J53" s="52">
        <f t="shared" si="12"/>
        <v>-11393.494000000001</v>
      </c>
      <c r="K53" s="52">
        <f t="shared" si="12"/>
        <v>-53227.697500000002</v>
      </c>
      <c r="L53" s="52">
        <f t="shared" si="12"/>
        <v>-16.829999999999998</v>
      </c>
      <c r="M53" s="52">
        <f t="shared" si="12"/>
        <v>-44437.7909</v>
      </c>
      <c r="N53" s="52">
        <f t="shared" si="12"/>
        <v>-83.49</v>
      </c>
      <c r="O53" s="52">
        <f t="shared" si="12"/>
        <v>-9041.1304999999993</v>
      </c>
      <c r="P53" s="52">
        <f t="shared" si="12"/>
        <v>-16.989999999999998</v>
      </c>
      <c r="Q53" s="52">
        <f t="shared" si="12"/>
        <v>-2253.1653000000001</v>
      </c>
      <c r="R53" s="52">
        <f t="shared" si="12"/>
        <v>-4.2300000000000004</v>
      </c>
    </row>
    <row r="54" spans="2:18" x14ac:dyDescent="0.25">
      <c r="B54" s="52">
        <f t="shared" si="5"/>
        <v>-475910.71100000001</v>
      </c>
      <c r="C54" s="52">
        <f t="shared" si="5"/>
        <v>-76</v>
      </c>
      <c r="D54" s="52">
        <f t="shared" si="5"/>
        <v>-50956.697099999998</v>
      </c>
      <c r="E54" s="52">
        <f t="shared" si="5"/>
        <v>-10.71</v>
      </c>
      <c r="F54" s="52">
        <f t="shared" si="5"/>
        <v>-670.48289999999997</v>
      </c>
      <c r="G54" s="52">
        <f t="shared" ref="G54:R54" si="13">G35-G12</f>
        <v>-5</v>
      </c>
      <c r="H54" s="52">
        <f t="shared" si="13"/>
        <v>-38916.3105</v>
      </c>
      <c r="I54" s="52">
        <f t="shared" si="13"/>
        <v>-8.18</v>
      </c>
      <c r="J54" s="52">
        <f t="shared" si="13"/>
        <v>-7783.2620999999999</v>
      </c>
      <c r="K54" s="52">
        <f t="shared" si="13"/>
        <v>-59273.223400000003</v>
      </c>
      <c r="L54" s="52">
        <f t="shared" si="13"/>
        <v>-12.45</v>
      </c>
      <c r="M54" s="52">
        <f t="shared" si="13"/>
        <v>-40811.8413</v>
      </c>
      <c r="N54" s="52">
        <f t="shared" si="13"/>
        <v>-68.849999999999994</v>
      </c>
      <c r="O54" s="52">
        <f t="shared" si="13"/>
        <v>-17059.370999999999</v>
      </c>
      <c r="P54" s="52">
        <f t="shared" si="13"/>
        <v>-28.78</v>
      </c>
      <c r="Q54" s="52">
        <f t="shared" si="13"/>
        <v>-4233.2277999999997</v>
      </c>
      <c r="R54" s="52">
        <f t="shared" si="13"/>
        <v>-7.14</v>
      </c>
    </row>
    <row r="55" spans="2:18" x14ac:dyDescent="0.25">
      <c r="B55" s="52">
        <f t="shared" si="5"/>
        <v>-451955.58850000001</v>
      </c>
      <c r="C55" s="52">
        <f t="shared" si="5"/>
        <v>-61</v>
      </c>
      <c r="D55" s="52">
        <f t="shared" si="5"/>
        <v>-7545.4014999999999</v>
      </c>
      <c r="E55" s="52">
        <f t="shared" si="5"/>
        <v>-1.67</v>
      </c>
      <c r="F55" s="52">
        <f t="shared" si="5"/>
        <v>-123.6951</v>
      </c>
      <c r="G55" s="52">
        <f t="shared" ref="G55:R55" si="14">G36-G13</f>
        <v>-3</v>
      </c>
      <c r="H55" s="52">
        <f t="shared" si="14"/>
        <v>-14071.074699999999</v>
      </c>
      <c r="I55" s="52">
        <f t="shared" si="14"/>
        <v>-3.11</v>
      </c>
      <c r="J55" s="52">
        <f t="shared" si="14"/>
        <v>-4690.3581999999997</v>
      </c>
      <c r="K55" s="52">
        <f t="shared" si="14"/>
        <v>-21363.587200000002</v>
      </c>
      <c r="L55" s="52">
        <f t="shared" si="14"/>
        <v>-4.7300000000000004</v>
      </c>
      <c r="M55" s="52">
        <f t="shared" si="14"/>
        <v>-4363.2579999999998</v>
      </c>
      <c r="N55" s="52">
        <f t="shared" si="14"/>
        <v>-20.420000000000002</v>
      </c>
      <c r="O55" s="52">
        <f t="shared" si="14"/>
        <v>-3209.1336999999999</v>
      </c>
      <c r="P55" s="52">
        <f t="shared" si="14"/>
        <v>-15.02</v>
      </c>
      <c r="Q55" s="52">
        <f t="shared" si="14"/>
        <v>-13798.660599999999</v>
      </c>
      <c r="R55" s="52">
        <f t="shared" si="14"/>
        <v>-64.59</v>
      </c>
    </row>
    <row r="56" spans="2:18" x14ac:dyDescent="0.25">
      <c r="B56" s="52">
        <f>B37-B14</f>
        <v>-679508.81429999997</v>
      </c>
      <c r="C56" s="52">
        <f t="shared" ref="C56:F56" si="15">C37-C14</f>
        <v>-85</v>
      </c>
      <c r="D56" s="52">
        <f t="shared" si="15"/>
        <v>-6412.6774999999998</v>
      </c>
      <c r="E56" s="52">
        <f t="shared" si="15"/>
        <v>-0.94</v>
      </c>
      <c r="F56" s="52">
        <f t="shared" si="15"/>
        <v>-75.443299999999994</v>
      </c>
      <c r="G56" s="52">
        <f>G37-G14</f>
        <v>0</v>
      </c>
      <c r="H56" s="52">
        <f t="shared" ref="H56:K56" si="16">H37-H14</f>
        <v>0</v>
      </c>
      <c r="I56" s="52">
        <f t="shared" si="16"/>
        <v>0</v>
      </c>
      <c r="J56" s="52">
        <f t="shared" si="16"/>
        <v>0</v>
      </c>
      <c r="K56" s="52">
        <f t="shared" si="16"/>
        <v>-6412.6754000000001</v>
      </c>
      <c r="L56" s="52">
        <f>L37-L14</f>
        <v>-0.94</v>
      </c>
      <c r="M56" s="52">
        <f t="shared" ref="M56" si="17">M37-M14</f>
        <v>-4467.6282000000001</v>
      </c>
      <c r="N56" s="52">
        <f>N37-N14</f>
        <v>-69.67</v>
      </c>
      <c r="O56" s="52">
        <f t="shared" ref="O56" si="18">O37-O14</f>
        <v>-2314.4243000000001</v>
      </c>
      <c r="P56" s="52">
        <f>P37-P14</f>
        <v>-36.090000000000003</v>
      </c>
      <c r="Q56" s="52">
        <f t="shared" ref="Q56" si="19">Q37-Q14</f>
        <v>0</v>
      </c>
      <c r="R56" s="52">
        <f>R37-R14</f>
        <v>0</v>
      </c>
    </row>
    <row r="57" spans="2:18" x14ac:dyDescent="0.25">
      <c r="B57" s="52">
        <f t="shared" si="5"/>
        <v>-718585.83299999998</v>
      </c>
      <c r="C57" s="52">
        <f t="shared" si="5"/>
        <v>-203</v>
      </c>
      <c r="D57" s="52">
        <f t="shared" si="5"/>
        <v>-65687.627200000003</v>
      </c>
      <c r="E57" s="52">
        <f t="shared" si="5"/>
        <v>-9.14</v>
      </c>
      <c r="F57" s="52">
        <f t="shared" si="5"/>
        <v>-323.58440000000002</v>
      </c>
      <c r="G57" s="52">
        <f t="shared" ref="G57:R57" si="20">G38-G15</f>
        <v>-8</v>
      </c>
      <c r="H57" s="52">
        <f t="shared" si="20"/>
        <v>-41007.464599999999</v>
      </c>
      <c r="I57" s="52">
        <f t="shared" si="20"/>
        <v>-5.71</v>
      </c>
      <c r="J57" s="52">
        <f t="shared" si="20"/>
        <v>-5125.9331000000002</v>
      </c>
      <c r="K57" s="52">
        <f t="shared" si="20"/>
        <v>-85747.207599999994</v>
      </c>
      <c r="L57" s="52">
        <f t="shared" si="20"/>
        <v>-11.93</v>
      </c>
      <c r="M57" s="52">
        <f t="shared" si="20"/>
        <v>-38956.038</v>
      </c>
      <c r="N57" s="52">
        <f t="shared" si="20"/>
        <v>-45.43</v>
      </c>
      <c r="O57" s="52">
        <f t="shared" si="20"/>
        <v>-33251.321600000003</v>
      </c>
      <c r="P57" s="52">
        <f t="shared" si="20"/>
        <v>-38.78</v>
      </c>
      <c r="Q57" s="52">
        <f t="shared" si="20"/>
        <v>-24233.8959</v>
      </c>
      <c r="R57" s="52">
        <f t="shared" si="20"/>
        <v>-28.26</v>
      </c>
    </row>
    <row r="58" spans="2:18" x14ac:dyDescent="0.25">
      <c r="B58" s="52">
        <f t="shared" si="5"/>
        <v>-527147.0209</v>
      </c>
      <c r="C58" s="52">
        <f t="shared" si="5"/>
        <v>-72</v>
      </c>
      <c r="D58" s="52">
        <f t="shared" si="5"/>
        <v>-44695.957600000002</v>
      </c>
      <c r="E58" s="52">
        <f t="shared" si="5"/>
        <v>-8.48</v>
      </c>
      <c r="F58" s="52">
        <f t="shared" si="5"/>
        <v>-620.77719999999999</v>
      </c>
      <c r="G58" s="52">
        <f t="shared" ref="G58:R58" si="21">G39-G16</f>
        <v>-4</v>
      </c>
      <c r="H58" s="52">
        <f t="shared" si="21"/>
        <v>-89275.182100000005</v>
      </c>
      <c r="I58" s="52">
        <f t="shared" si="21"/>
        <v>-16.940000000000001</v>
      </c>
      <c r="J58" s="52">
        <f t="shared" si="21"/>
        <v>-22318.7955</v>
      </c>
      <c r="K58" s="52">
        <f t="shared" si="21"/>
        <v>-109070.51850000001</v>
      </c>
      <c r="L58" s="52">
        <f t="shared" si="21"/>
        <v>-20.69</v>
      </c>
      <c r="M58" s="52">
        <f t="shared" si="21"/>
        <v>-42055.594899999996</v>
      </c>
      <c r="N58" s="52">
        <f t="shared" si="21"/>
        <v>-38.56</v>
      </c>
      <c r="O58" s="52">
        <f t="shared" si="21"/>
        <v>-26895.4136</v>
      </c>
      <c r="P58" s="52">
        <f t="shared" si="21"/>
        <v>-24.66</v>
      </c>
      <c r="Q58" s="52">
        <f t="shared" si="21"/>
        <v>-50883.5363</v>
      </c>
      <c r="R58" s="52">
        <f t="shared" si="21"/>
        <v>-46.65</v>
      </c>
    </row>
    <row r="59" spans="2:18" x14ac:dyDescent="0.25">
      <c r="B59" s="52">
        <f t="shared" si="5"/>
        <v>-396149.35570000001</v>
      </c>
      <c r="C59" s="52">
        <f t="shared" si="5"/>
        <v>-66</v>
      </c>
      <c r="D59" s="52">
        <f t="shared" si="5"/>
        <v>-113730.8193</v>
      </c>
      <c r="E59" s="52">
        <f t="shared" si="5"/>
        <v>-28.71</v>
      </c>
      <c r="F59" s="52">
        <f t="shared" si="5"/>
        <v>-1723.1941999999999</v>
      </c>
      <c r="G59" s="52">
        <f t="shared" ref="G59:R59" si="22">G40-G17</f>
        <v>-3</v>
      </c>
      <c r="H59" s="52">
        <f t="shared" si="22"/>
        <v>-34730.926299999999</v>
      </c>
      <c r="I59" s="52">
        <f t="shared" si="22"/>
        <v>-8.77</v>
      </c>
      <c r="J59" s="52">
        <f t="shared" si="22"/>
        <v>-11576.975399999999</v>
      </c>
      <c r="K59" s="52">
        <f t="shared" si="22"/>
        <v>-117734.0135</v>
      </c>
      <c r="L59" s="52">
        <f t="shared" si="22"/>
        <v>-29.72</v>
      </c>
      <c r="M59" s="52">
        <f t="shared" si="22"/>
        <v>-85460.343099999998</v>
      </c>
      <c r="N59" s="52">
        <f t="shared" si="22"/>
        <v>-72.59</v>
      </c>
      <c r="O59" s="52">
        <f t="shared" si="22"/>
        <v>-28322.302299999999</v>
      </c>
      <c r="P59" s="52">
        <f t="shared" si="22"/>
        <v>-24.06</v>
      </c>
      <c r="Q59" s="52">
        <f t="shared" si="22"/>
        <v>-6127.3939</v>
      </c>
      <c r="R59" s="52">
        <f t="shared" si="22"/>
        <v>-5.2</v>
      </c>
    </row>
    <row r="60" spans="2:18" x14ac:dyDescent="0.25">
      <c r="B60" s="52">
        <f t="shared" si="5"/>
        <v>-543053.50289999996</v>
      </c>
      <c r="C60" s="52">
        <f t="shared" si="5"/>
        <v>-49</v>
      </c>
      <c r="D60" s="52">
        <f t="shared" si="5"/>
        <v>-72290.840899999996</v>
      </c>
      <c r="E60" s="52">
        <f t="shared" si="5"/>
        <v>-13.31</v>
      </c>
      <c r="F60" s="52">
        <f t="shared" si="5"/>
        <v>-1475.3233</v>
      </c>
      <c r="G60" s="52">
        <f t="shared" ref="G60:R60" si="23">G41-G18</f>
        <v>-5</v>
      </c>
      <c r="H60" s="52">
        <f t="shared" si="23"/>
        <v>-73659.107199999999</v>
      </c>
      <c r="I60" s="52">
        <f t="shared" si="23"/>
        <v>-13.56</v>
      </c>
      <c r="J60" s="52">
        <f t="shared" si="23"/>
        <v>-14731.821400000001</v>
      </c>
      <c r="K60" s="52">
        <f t="shared" si="23"/>
        <v>-98169.302500000005</v>
      </c>
      <c r="L60" s="52">
        <f t="shared" si="23"/>
        <v>-18.079999999999998</v>
      </c>
      <c r="M60" s="52">
        <f t="shared" si="23"/>
        <v>-91327.118799999997</v>
      </c>
      <c r="N60" s="52">
        <f t="shared" si="23"/>
        <v>-93.03</v>
      </c>
      <c r="O60" s="52">
        <f t="shared" si="23"/>
        <v>-4467.3365000000003</v>
      </c>
      <c r="P60" s="52">
        <f t="shared" si="23"/>
        <v>-4.55</v>
      </c>
      <c r="Q60" s="52">
        <f t="shared" si="23"/>
        <v>-2999.7777999999998</v>
      </c>
      <c r="R60" s="52">
        <f t="shared" si="23"/>
        <v>-3.06</v>
      </c>
    </row>
    <row r="61" spans="2:18" x14ac:dyDescent="0.25">
      <c r="B61" s="52">
        <f t="shared" si="5"/>
        <v>-7546199.7145999996</v>
      </c>
      <c r="C61" s="52">
        <f t="shared" si="5"/>
        <v>-1003</v>
      </c>
      <c r="D61" s="52">
        <f t="shared" si="5"/>
        <v>-763406.97959999996</v>
      </c>
      <c r="E61" s="52">
        <f t="shared" si="5"/>
        <v>-10.1</v>
      </c>
      <c r="F61" s="52">
        <f t="shared" si="5"/>
        <v>-761.12360877367905</v>
      </c>
      <c r="G61" s="52">
        <f t="shared" ref="G61:R61" si="24">G42-G19</f>
        <v>-34</v>
      </c>
      <c r="H61" s="52">
        <f t="shared" si="24"/>
        <v>-667586.29469999997</v>
      </c>
      <c r="I61" s="52">
        <f t="shared" si="24"/>
        <v>-8.8466555345518891</v>
      </c>
      <c r="J61" s="52">
        <f t="shared" si="24"/>
        <v>-19634.891020588198</v>
      </c>
      <c r="K61" s="52">
        <f t="shared" si="24"/>
        <v>-1063334.0482000001</v>
      </c>
      <c r="L61" s="52">
        <f t="shared" si="24"/>
        <v>-14.090987363383899</v>
      </c>
      <c r="M61" s="52">
        <f t="shared" si="24"/>
        <v>-700491.17960000003</v>
      </c>
      <c r="N61" s="52">
        <f t="shared" si="24"/>
        <v>-65.876869153751201</v>
      </c>
      <c r="O61" s="52">
        <f t="shared" si="24"/>
        <v>-216715.467</v>
      </c>
      <c r="P61" s="52">
        <f t="shared" si="24"/>
        <v>-20.380751219887401</v>
      </c>
      <c r="Q61" s="52">
        <f t="shared" si="24"/>
        <v>-225790.55429999999</v>
      </c>
      <c r="R61" s="52">
        <f t="shared" si="24"/>
        <v>-21.234207132012301</v>
      </c>
    </row>
    <row r="62" spans="2:18" x14ac:dyDescent="0.25">
      <c r="B62" s="52">
        <f t="shared" si="5"/>
        <v>-340484.549</v>
      </c>
      <c r="C62" s="52">
        <f t="shared" si="5"/>
        <v>-128</v>
      </c>
      <c r="D62" s="52">
        <f t="shared" si="5"/>
        <v>-32233.104500000001</v>
      </c>
      <c r="E62" s="52">
        <f t="shared" si="5"/>
        <v>-9.5</v>
      </c>
      <c r="F62" s="52">
        <f t="shared" si="5"/>
        <v>-251.82112890625001</v>
      </c>
      <c r="G62" s="52">
        <f t="shared" ref="G62:R62" si="25">G43-G20</f>
        <v>-8</v>
      </c>
      <c r="H62" s="52">
        <f t="shared" si="25"/>
        <v>-35851.029000000002</v>
      </c>
      <c r="I62" s="52">
        <f t="shared" si="25"/>
        <v>-10.5294143611785</v>
      </c>
      <c r="J62" s="52">
        <f t="shared" si="25"/>
        <v>-4481.3786250000003</v>
      </c>
      <c r="K62" s="52">
        <f t="shared" si="25"/>
        <v>-52024.138500000001</v>
      </c>
      <c r="L62" s="52">
        <f t="shared" si="25"/>
        <v>-15.2794417992812</v>
      </c>
      <c r="M62" s="52">
        <f t="shared" si="25"/>
        <v>-14856.2412</v>
      </c>
      <c r="N62" s="52">
        <f t="shared" si="25"/>
        <v>-28.5564386616417</v>
      </c>
      <c r="O62" s="52">
        <f t="shared" si="25"/>
        <v>-23873.7376</v>
      </c>
      <c r="P62" s="52">
        <f t="shared" si="25"/>
        <v>-45.889731744428602</v>
      </c>
      <c r="Q62" s="52">
        <f t="shared" si="25"/>
        <v>-23890.911400000001</v>
      </c>
      <c r="R62" s="52">
        <f t="shared" si="25"/>
        <v>-45.922742959020802</v>
      </c>
    </row>
    <row r="63" spans="2:18" x14ac:dyDescent="0.25">
      <c r="B63" s="52">
        <f>B44-B21</f>
        <v>0</v>
      </c>
      <c r="C63" s="52">
        <f t="shared" ref="C63:F63" si="26">C44-C21</f>
        <v>0</v>
      </c>
      <c r="D63" s="52">
        <f t="shared" si="26"/>
        <v>0</v>
      </c>
      <c r="E63" s="52">
        <f t="shared" si="26"/>
        <v>0</v>
      </c>
      <c r="F63" s="52">
        <f t="shared" si="26"/>
        <v>0</v>
      </c>
      <c r="G63" s="52">
        <f>G44-G21</f>
        <v>0</v>
      </c>
      <c r="H63" s="52">
        <f t="shared" ref="H63:K63" si="27">H44-H21</f>
        <v>0</v>
      </c>
      <c r="I63" s="52">
        <f t="shared" si="27"/>
        <v>0</v>
      </c>
      <c r="J63" s="52">
        <f t="shared" si="27"/>
        <v>0</v>
      </c>
      <c r="K63" s="52">
        <f t="shared" si="27"/>
        <v>0</v>
      </c>
      <c r="L63" s="52">
        <f>L44-L21</f>
        <v>0</v>
      </c>
      <c r="M63" s="52">
        <f t="shared" ref="M63" si="28">M44-M21</f>
        <v>0</v>
      </c>
      <c r="N63" s="52">
        <f>N44-N21</f>
        <v>0</v>
      </c>
      <c r="O63" s="52">
        <f t="shared" ref="O63" si="29">O44-O21</f>
        <v>0</v>
      </c>
      <c r="P63" s="52">
        <f>P44-P21</f>
        <v>0</v>
      </c>
      <c r="Q63" s="52">
        <f t="shared" ref="Q63" si="30">Q44-Q21</f>
        <v>0</v>
      </c>
      <c r="R63" s="52">
        <f>R44-R21</f>
        <v>0</v>
      </c>
    </row>
    <row r="64" spans="2:18" x14ac:dyDescent="0.25">
      <c r="B64" s="52">
        <f t="shared" si="5"/>
        <v>0</v>
      </c>
      <c r="C64" s="52">
        <f t="shared" si="5"/>
        <v>0</v>
      </c>
      <c r="D64" s="52">
        <f t="shared" si="5"/>
        <v>0</v>
      </c>
      <c r="E64" s="52">
        <f t="shared" si="5"/>
        <v>0</v>
      </c>
      <c r="F64" s="52">
        <f t="shared" si="5"/>
        <v>0</v>
      </c>
      <c r="G64" s="52">
        <f t="shared" ref="G64:R64" si="31">G45-G22</f>
        <v>0</v>
      </c>
      <c r="H64" s="52">
        <f t="shared" si="31"/>
        <v>0</v>
      </c>
      <c r="I64" s="52">
        <f t="shared" si="31"/>
        <v>0</v>
      </c>
      <c r="J64" s="52">
        <f t="shared" si="31"/>
        <v>0</v>
      </c>
      <c r="K64" s="52">
        <f t="shared" si="31"/>
        <v>0</v>
      </c>
      <c r="L64" s="52">
        <f t="shared" si="31"/>
        <v>0</v>
      </c>
      <c r="M64" s="52">
        <f t="shared" si="31"/>
        <v>0</v>
      </c>
      <c r="N64" s="52">
        <f t="shared" si="31"/>
        <v>0</v>
      </c>
      <c r="O64" s="52">
        <f t="shared" si="31"/>
        <v>0</v>
      </c>
      <c r="P64" s="52">
        <f t="shared" si="31"/>
        <v>0</v>
      </c>
      <c r="Q64" s="52">
        <f t="shared" si="31"/>
        <v>0</v>
      </c>
      <c r="R64" s="52">
        <f t="shared" si="31"/>
        <v>0</v>
      </c>
    </row>
    <row r="65" spans="2:18" x14ac:dyDescent="0.25">
      <c r="B65" s="52">
        <f t="shared" si="5"/>
        <v>-7886684.2633999996</v>
      </c>
      <c r="C65" s="52">
        <f t="shared" si="5"/>
        <v>-1112</v>
      </c>
      <c r="D65" s="52">
        <f t="shared" si="5"/>
        <v>-795640.08389999997</v>
      </c>
      <c r="E65" s="52">
        <f t="shared" si="5"/>
        <v>-10.09</v>
      </c>
      <c r="F65" s="52">
        <f t="shared" si="5"/>
        <v>-715.50369999999998</v>
      </c>
      <c r="G65" s="52">
        <f t="shared" ref="G65:R65" si="32">G46-G23</f>
        <v>-41</v>
      </c>
      <c r="H65" s="52">
        <f t="shared" si="32"/>
        <v>-703437.3236</v>
      </c>
      <c r="I65" s="52">
        <f t="shared" si="32"/>
        <v>-8.92</v>
      </c>
      <c r="J65" s="52">
        <f t="shared" si="32"/>
        <v>-17157.007900000001</v>
      </c>
      <c r="K65" s="52">
        <f t="shared" si="32"/>
        <v>-1115358.1867</v>
      </c>
      <c r="L65" s="52">
        <f t="shared" si="32"/>
        <v>-14.14</v>
      </c>
      <c r="M65" s="52">
        <f t="shared" si="32"/>
        <v>-715910.20629999996</v>
      </c>
      <c r="N65" s="52">
        <f t="shared" si="32"/>
        <v>-64.19</v>
      </c>
      <c r="O65" s="52">
        <f t="shared" si="32"/>
        <v>-240136.48</v>
      </c>
      <c r="P65" s="52">
        <f t="shared" si="32"/>
        <v>-21.53</v>
      </c>
      <c r="Q65" s="52">
        <f t="shared" si="32"/>
        <v>-249628.25330000001</v>
      </c>
      <c r="R65" s="52">
        <f t="shared" si="32"/>
        <v>-22.38</v>
      </c>
    </row>
    <row r="66" spans="2:18" x14ac:dyDescent="0.25">
      <c r="B66" s="52">
        <f t="shared" si="5"/>
        <v>-49617.619299999998</v>
      </c>
      <c r="C66" s="52">
        <f t="shared" si="5"/>
        <v>-11</v>
      </c>
      <c r="D66" s="52">
        <f t="shared" si="5"/>
        <v>-856.49210000000005</v>
      </c>
      <c r="E66" s="52">
        <f t="shared" si="5"/>
        <v>-1.73</v>
      </c>
      <c r="F66" s="52">
        <f t="shared" si="5"/>
        <v>-77.862899999999996</v>
      </c>
      <c r="G66" s="52">
        <f t="shared" ref="G66:R66" si="33">G47-G24</f>
        <v>0</v>
      </c>
      <c r="H66" s="52">
        <f t="shared" si="33"/>
        <v>0</v>
      </c>
      <c r="I66" s="52">
        <f t="shared" si="33"/>
        <v>0</v>
      </c>
      <c r="J66" s="52">
        <f t="shared" si="33"/>
        <v>0</v>
      </c>
      <c r="K66" s="52">
        <f t="shared" si="33"/>
        <v>-856.49210000000005</v>
      </c>
      <c r="L66" s="52">
        <f t="shared" si="33"/>
        <v>-1.73</v>
      </c>
      <c r="M66" s="52">
        <f t="shared" si="33"/>
        <v>-810.30859999999996</v>
      </c>
      <c r="N66" s="52">
        <f t="shared" si="33"/>
        <v>-94.61</v>
      </c>
      <c r="O66" s="52">
        <f t="shared" si="33"/>
        <v>-46.183599999999998</v>
      </c>
      <c r="P66" s="52">
        <f t="shared" si="33"/>
        <v>-5.39</v>
      </c>
      <c r="Q66" s="52">
        <f t="shared" si="33"/>
        <v>0</v>
      </c>
      <c r="R66" s="52">
        <f t="shared" si="33"/>
        <v>0</v>
      </c>
    </row>
    <row r="67" spans="2:18" x14ac:dyDescent="0.25">
      <c r="B67" s="52">
        <f>B48-B25</f>
        <v>-1092835.9172</v>
      </c>
      <c r="C67" s="52">
        <f t="shared" ref="C67:F67" si="34">C48-C25</f>
        <v>-172</v>
      </c>
      <c r="D67" s="52">
        <f t="shared" si="34"/>
        <v>-33100.633699999998</v>
      </c>
      <c r="E67" s="52">
        <f t="shared" si="34"/>
        <v>-3.03</v>
      </c>
      <c r="F67" s="52">
        <f t="shared" si="34"/>
        <v>-192.44550000000001</v>
      </c>
      <c r="G67" s="52">
        <f>G48-G25</f>
        <v>-5</v>
      </c>
      <c r="H67" s="52">
        <f t="shared" ref="H67:K67" si="35">H48-H25</f>
        <v>-39149.685400000002</v>
      </c>
      <c r="I67" s="52">
        <f t="shared" si="35"/>
        <v>-3.58</v>
      </c>
      <c r="J67" s="52">
        <f t="shared" si="35"/>
        <v>-7829.9371000000001</v>
      </c>
      <c r="K67" s="52">
        <f t="shared" si="35"/>
        <v>-63883.452599999997</v>
      </c>
      <c r="L67" s="52">
        <f>L48-L25</f>
        <v>-5.85</v>
      </c>
      <c r="M67" s="52">
        <f t="shared" ref="M67" si="36">M48-M25</f>
        <v>-48022.345500000003</v>
      </c>
      <c r="N67" s="52">
        <f>N48-N25</f>
        <v>-75.17</v>
      </c>
      <c r="O67" s="52">
        <f t="shared" ref="O67" si="37">O48-O25</f>
        <v>-9542.6831999999995</v>
      </c>
      <c r="P67" s="52">
        <f>P48-P25</f>
        <v>-14.94</v>
      </c>
      <c r="Q67" s="52">
        <f t="shared" ref="Q67" si="38">Q48-Q25</f>
        <v>-9219.3456999999999</v>
      </c>
      <c r="R67" s="52">
        <f>R48-R25</f>
        <v>-14.43</v>
      </c>
    </row>
    <row r="68" spans="2:18" x14ac:dyDescent="0.25">
      <c r="B68" s="52">
        <f t="shared" si="5"/>
        <v>-1005812.7438000001</v>
      </c>
      <c r="C68" s="52">
        <f t="shared" si="5"/>
        <v>-102</v>
      </c>
      <c r="D68" s="52">
        <f t="shared" si="5"/>
        <v>-164465.12460000001</v>
      </c>
      <c r="E68" s="52">
        <f t="shared" si="5"/>
        <v>-16.350000000000001</v>
      </c>
      <c r="F68" s="52">
        <f t="shared" si="5"/>
        <v>-1612.4032</v>
      </c>
      <c r="G68" s="52">
        <f t="shared" ref="G68:R68" si="39">G49-G26</f>
        <v>-9</v>
      </c>
      <c r="H68" s="52">
        <f t="shared" si="39"/>
        <v>-155379.04329999999</v>
      </c>
      <c r="I68" s="52">
        <f t="shared" si="39"/>
        <v>-15.45</v>
      </c>
      <c r="J68" s="52">
        <f t="shared" si="39"/>
        <v>-17264.338100000001</v>
      </c>
      <c r="K68" s="52">
        <f t="shared" si="39"/>
        <v>-236540.4154</v>
      </c>
      <c r="L68" s="52">
        <f t="shared" si="39"/>
        <v>-23.52</v>
      </c>
      <c r="M68" s="52">
        <f t="shared" si="39"/>
        <v>-182677.65729999999</v>
      </c>
      <c r="N68" s="52">
        <f t="shared" si="39"/>
        <v>-77.23</v>
      </c>
      <c r="O68" s="52">
        <f t="shared" si="39"/>
        <v>-21158.5429</v>
      </c>
      <c r="P68" s="52">
        <f t="shared" si="39"/>
        <v>-8.9499999999999993</v>
      </c>
      <c r="Q68" s="52">
        <f t="shared" si="39"/>
        <v>-44692.3845</v>
      </c>
      <c r="R68" s="52">
        <f t="shared" si="39"/>
        <v>-18.89</v>
      </c>
    </row>
    <row r="69" spans="2:18" x14ac:dyDescent="0.25">
      <c r="B69" s="52">
        <f t="shared" si="5"/>
        <v>-764860.63470000005</v>
      </c>
    </row>
    <row r="70" spans="2:18" x14ac:dyDescent="0.25">
      <c r="B70" s="52">
        <f t="shared" si="5"/>
        <v>-331011.16239999997</v>
      </c>
    </row>
    <row r="71" spans="2:18" x14ac:dyDescent="0.25">
      <c r="B71" s="52">
        <f t="shared" si="5"/>
        <v>-533874.98880000005</v>
      </c>
    </row>
  </sheetData>
  <mergeCells count="6">
    <mergeCell ref="A24:R24"/>
    <mergeCell ref="A2:A3"/>
    <mergeCell ref="A23:R23"/>
    <mergeCell ref="A1:R1"/>
    <mergeCell ref="A21:R21"/>
    <mergeCell ref="A22:R22"/>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0"/>
  <sheetViews>
    <sheetView workbookViewId="0"/>
  </sheetViews>
  <sheetFormatPr defaultRowHeight="15" x14ac:dyDescent="0.25"/>
  <sheetData>
    <row r="1" spans="1:1" x14ac:dyDescent="0.25">
      <c r="A1" s="12" t="s">
        <v>479</v>
      </c>
    </row>
    <row r="30" spans="1:1" x14ac:dyDescent="0.25">
      <c r="A30" s="13" t="s">
        <v>23</v>
      </c>
    </row>
  </sheetData>
  <pageMargins left="0.7" right="0.7" top="0.78740157499999996" bottom="0.78740157499999996" header="0.3" footer="0.3"/>
  <pageSetup paperSize="9" orientation="portrait" horizontalDpi="1200"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A7E970D9728844991C32BEC90DBBE58" ma:contentTypeVersion="17" ma:contentTypeDescription="Vytvoří nový dokument" ma:contentTypeScope="" ma:versionID="edf72aaf90e35796d7a132539e19f6e3">
  <xsd:schema xmlns:xsd="http://www.w3.org/2001/XMLSchema" xmlns:xs="http://www.w3.org/2001/XMLSchema" xmlns:p="http://schemas.microsoft.com/office/2006/metadata/properties" xmlns:ns2="be99a51b-f3de-46ad-b7a0-b0c280b44071" xmlns:ns3="ea312c9a-8b5d-4ec7-ba55-c77d150d9b3d" targetNamespace="http://schemas.microsoft.com/office/2006/metadata/properties" ma:root="true" ma:fieldsID="7208b786a63998c75f9c7b19c24f6a4b" ns2:_="" ns3:_="">
    <xsd:import namespace="be99a51b-f3de-46ad-b7a0-b0c280b44071"/>
    <xsd:import namespace="ea312c9a-8b5d-4ec7-ba55-c77d150d9b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lcf76f155ced4ddcb4097134ff3c332f" minOccurs="0"/>
                <xsd:element ref="ns3: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99a51b-f3de-46ad-b7a0-b0c280b440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Značky obrázků" ma:readOnly="false" ma:fieldId="{5cf76f15-5ced-4ddc-b409-7134ff3c332f}" ma:taxonomyMulti="true" ma:sspId="79582e44-e1bd-47ae-b8bb-f3d52760296d"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a312c9a-8b5d-4ec7-ba55-c77d150d9b3d"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3" nillable="true" ma:displayName="Taxonomy Catch All Column" ma:hidden="true" ma:list="{69f3e7aa-bf67-43e1-a37c-b48790088f1f}" ma:internalName="TaxCatchAll" ma:showField="CatchAllData" ma:web="ea312c9a-8b5d-4ec7-ba55-c77d150d9b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ea312c9a-8b5d-4ec7-ba55-c77d150d9b3d">
      <UserInfo>
        <DisplayName/>
        <AccountId xsi:nil="true"/>
        <AccountType/>
      </UserInfo>
    </SharedWithUsers>
    <lcf76f155ced4ddcb4097134ff3c332f xmlns="be99a51b-f3de-46ad-b7a0-b0c280b44071">
      <Terms xmlns="http://schemas.microsoft.com/office/infopath/2007/PartnerControls"/>
    </lcf76f155ced4ddcb4097134ff3c332f>
    <TaxCatchAll xmlns="ea312c9a-8b5d-4ec7-ba55-c77d150d9b3d" xsi:nil="true"/>
  </documentManagement>
</p:properties>
</file>

<file path=customXml/itemProps1.xml><?xml version="1.0" encoding="utf-8"?>
<ds:datastoreItem xmlns:ds="http://schemas.openxmlformats.org/officeDocument/2006/customXml" ds:itemID="{4EA5E187-0039-425E-A08F-AE7538B6787A}">
  <ds:schemaRefs>
    <ds:schemaRef ds:uri="http://schemas.microsoft.com/sharepoint/v3/contenttype/forms"/>
  </ds:schemaRefs>
</ds:datastoreItem>
</file>

<file path=customXml/itemProps2.xml><?xml version="1.0" encoding="utf-8"?>
<ds:datastoreItem xmlns:ds="http://schemas.openxmlformats.org/officeDocument/2006/customXml" ds:itemID="{48B6BDEF-AE1B-4505-921A-FCF0EE3E8E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99a51b-f3de-46ad-b7a0-b0c280b44071"/>
    <ds:schemaRef ds:uri="ea312c9a-8b5d-4ec7-ba55-c77d150d9b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68634B-F684-4054-9999-2F99050D3113}">
  <ds:schemaRefs>
    <ds:schemaRef ds:uri="http://purl.org/dc/elements/1.1/"/>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schemas.microsoft.com/office/infopath/2007/PartnerControls"/>
    <ds:schemaRef ds:uri="ea312c9a-8b5d-4ec7-ba55-c77d150d9b3d"/>
    <ds:schemaRef ds:uri="be99a51b-f3de-46ad-b7a0-b0c280b4407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34</vt:i4>
      </vt:variant>
      <vt:variant>
        <vt:lpstr>Pojmenované oblasti</vt:lpstr>
      </vt:variant>
      <vt:variant>
        <vt:i4>27</vt:i4>
      </vt:variant>
    </vt:vector>
  </HeadingPairs>
  <TitlesOfParts>
    <vt:vector size="61" baseType="lpstr">
      <vt:lpstr>Obsah</vt:lpstr>
      <vt:lpstr>3.6_Tab.1</vt:lpstr>
      <vt:lpstr>3.6_Tab.2</vt:lpstr>
      <vt:lpstr>3.6_Tab.3</vt:lpstr>
      <vt:lpstr>3.6_Tab.4</vt:lpstr>
      <vt:lpstr>3.6_Tab.5</vt:lpstr>
      <vt:lpstr>3.6_Tab.6</vt:lpstr>
      <vt:lpstr>3.6_Tab.7</vt:lpstr>
      <vt:lpstr>3.6_Obr.1</vt:lpstr>
      <vt:lpstr>3.6_Obr.2</vt:lpstr>
      <vt:lpstr>3.6_Obr.3</vt:lpstr>
      <vt:lpstr>3.6_Obr.4</vt:lpstr>
      <vt:lpstr>3.6_Obr.5</vt:lpstr>
      <vt:lpstr>3.6_Tab.8</vt:lpstr>
      <vt:lpstr>3.6_Tab.9</vt:lpstr>
      <vt:lpstr>3.6_Tab.10</vt:lpstr>
      <vt:lpstr>3.6_Tab.11</vt:lpstr>
      <vt:lpstr>3.6_Tab.12</vt:lpstr>
      <vt:lpstr>3.6_Tab.13</vt:lpstr>
      <vt:lpstr>3.6_Tab.14</vt:lpstr>
      <vt:lpstr>3.6_Tab.15</vt:lpstr>
      <vt:lpstr>3.6_Tab.16</vt:lpstr>
      <vt:lpstr>3.6_Tab.17</vt:lpstr>
      <vt:lpstr>3.6_Tab.18</vt:lpstr>
      <vt:lpstr>3.6_Tab.19</vt:lpstr>
      <vt:lpstr>3.6_Tab.20</vt:lpstr>
      <vt:lpstr>3.6_Tab.21</vt:lpstr>
      <vt:lpstr>3.6_Tab.22_Obr.6</vt:lpstr>
      <vt:lpstr>3.6_Tab.23</vt:lpstr>
      <vt:lpstr>3.6_Tab.24</vt:lpstr>
      <vt:lpstr>3.6_Tab.25</vt:lpstr>
      <vt:lpstr>3.6_Tab.26</vt:lpstr>
      <vt:lpstr>3.6_Tab.27</vt:lpstr>
      <vt:lpstr>3.6_Tab.28</vt:lpstr>
      <vt:lpstr>'3.6_Tab.1'!_Toc406678593</vt:lpstr>
      <vt:lpstr>'3.6_Tab.2'!_Toc406678594</vt:lpstr>
      <vt:lpstr>'3.6_Tab.3'!_Toc406678595</vt:lpstr>
      <vt:lpstr>'3.6_Tab.4'!_Toc406678596</vt:lpstr>
      <vt:lpstr>'3.6_Tab.5'!_Toc406678596</vt:lpstr>
      <vt:lpstr>'3.6_Tab.6'!_Toc406678596</vt:lpstr>
      <vt:lpstr>'3.6_Tab.8'!_Toc406678596</vt:lpstr>
      <vt:lpstr>'3.6_Obr.1'!_Toc406678597</vt:lpstr>
      <vt:lpstr>'3.6_Obr.2'!_Toc406678598</vt:lpstr>
      <vt:lpstr>'3.6_Tab.9'!_Toc406678599</vt:lpstr>
      <vt:lpstr>'3.6_Tab.10'!_Toc406678600</vt:lpstr>
      <vt:lpstr>'3.6_Tab.7'!_Toc406678601</vt:lpstr>
      <vt:lpstr>'3.6_Tab.12'!_Toc406678602</vt:lpstr>
      <vt:lpstr>'3.6_Tab.13'!_Toc406678603</vt:lpstr>
      <vt:lpstr>'3.6_Obr.3'!_Toc406678607</vt:lpstr>
      <vt:lpstr>'3.6_Obr.4'!_Toc406678608</vt:lpstr>
      <vt:lpstr>'3.6_Obr.5'!_Toc406678609</vt:lpstr>
      <vt:lpstr>'3.6_Tab.19'!_Toc406678610</vt:lpstr>
      <vt:lpstr>'3.6_Tab.20'!_Toc406678611</vt:lpstr>
      <vt:lpstr>'3.6_Tab.21'!_Toc406678612</vt:lpstr>
      <vt:lpstr>'3.6_Tab.22_Obr.6'!_Toc406678613</vt:lpstr>
      <vt:lpstr>'3.6_Tab.22_Obr.6'!_Toc406678614</vt:lpstr>
      <vt:lpstr>'3.6_Tab.23'!_Toc406678615</vt:lpstr>
      <vt:lpstr>'3.6_Tab.24'!_Toc406678616</vt:lpstr>
      <vt:lpstr>'3.6_Tab.25'!_Toc406678617</vt:lpstr>
      <vt:lpstr>'3.6_Tab.27'!_Toc406678618</vt:lpstr>
      <vt:lpstr>'3.6_Tab.27'!_Toc406678619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 Pokorný</dc:creator>
  <cp:keywords/>
  <dc:description/>
  <cp:lastModifiedBy>jan.pokorny@mzp.cz</cp:lastModifiedBy>
  <cp:revision/>
  <dcterms:created xsi:type="dcterms:W3CDTF">2015-11-12T09:17:08Z</dcterms:created>
  <dcterms:modified xsi:type="dcterms:W3CDTF">2024-12-05T13:27:14Z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0x010100DA7E970D9728844991C32BEC90DBBE58</vt:lpwstr>
  </property>
  <property fmtid="{D5CDD505-2E9C-101B-9397-08002B2CF9AE}" pid="3" name="Order">
    <vt:r8>395400</vt:r8>
  </property>
  <property fmtid="{D5CDD505-2E9C-101B-9397-08002B2CF9AE}" pid="4" name="ComplianceAssetId">
    <vt:lpwstr/>
  </property>
  <property fmtid="{D5CDD505-2E9C-101B-9397-08002B2CF9AE}" pid="5" name="MediaServiceImageTags">
    <vt:lpwstr/>
  </property>
</Properties>
</file>